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670" windowWidth="19035" windowHeight="10440"/>
  </bookViews>
  <sheets>
    <sheet name="2013-2015" sheetId="4" r:id="rId1"/>
  </sheets>
  <definedNames>
    <definedName name="_xlnm._FilterDatabase" localSheetId="0" hidden="1">'2013-2015'!$A$20:$AC$118</definedName>
    <definedName name="_xlnm.Print_Titles" localSheetId="0">'2013-2015'!$13:$17</definedName>
    <definedName name="квм" localSheetId="0">'2013-2015'!#REF!</definedName>
    <definedName name="мб" localSheetId="0">'2013-2015'!$S$6</definedName>
    <definedName name="мб1" localSheetId="0">'2013-2015'!#REF!</definedName>
    <definedName name="мб2" localSheetId="0">'2013-2015'!#REF!</definedName>
    <definedName name="мб3" localSheetId="0">'2013-2015'!#REF!</definedName>
    <definedName name="мб4" localSheetId="0">'2013-2015'!#REF!</definedName>
    <definedName name="_xlnm.Print_Area" localSheetId="0">'2013-2015'!$A$1:$U$118</definedName>
    <definedName name="рк" localSheetId="0">'2013-2015'!$R$6</definedName>
    <definedName name="рк1" localSheetId="0">'2013-2015'!#REF!</definedName>
    <definedName name="рк2" localSheetId="0">'2013-2015'!#REF!</definedName>
    <definedName name="рк3" localSheetId="0">'2013-2015'!#REF!</definedName>
    <definedName name="рк4" localSheetId="0">'2013-2015'!#REF!</definedName>
    <definedName name="Ф2" localSheetId="0">'2013-2015'!#REF!</definedName>
    <definedName name="Ф3" localSheetId="0">'2013-2015'!#REF!</definedName>
    <definedName name="ф4" localSheetId="0">'2013-2015'!#REF!</definedName>
    <definedName name="фонд" localSheetId="0">'2013-2015'!$Q$6</definedName>
    <definedName name="фонд1" localSheetId="0">'2013-2015'!#REF!</definedName>
  </definedNames>
  <calcPr calcId="145621"/>
</workbook>
</file>

<file path=xl/calcChain.xml><?xml version="1.0" encoding="utf-8"?>
<calcChain xmlns="http://schemas.openxmlformats.org/spreadsheetml/2006/main">
  <c r="T100" i="4" l="1"/>
  <c r="S100" i="4"/>
  <c r="U100" i="4" l="1"/>
  <c r="U18" i="4" s="1"/>
  <c r="T18" i="4"/>
  <c r="R100" i="4"/>
  <c r="Q100" i="4"/>
  <c r="P100" i="4"/>
  <c r="S19" i="4" l="1"/>
  <c r="S18" i="4" s="1"/>
  <c r="R19" i="4"/>
  <c r="R18" i="4" s="1"/>
  <c r="Q19" i="4"/>
  <c r="Q18" i="4" s="1"/>
  <c r="P19" i="4"/>
  <c r="P18" i="4" s="1"/>
  <c r="O19" i="4" l="1"/>
  <c r="N19" i="4"/>
  <c r="L19" i="4"/>
  <c r="K19" i="4"/>
  <c r="H19" i="4"/>
  <c r="G19" i="4"/>
  <c r="M98" i="4" l="1"/>
  <c r="J98" i="4"/>
  <c r="M96" i="4"/>
  <c r="J96" i="4"/>
  <c r="M95" i="4"/>
  <c r="J95" i="4"/>
  <c r="M93" i="4"/>
  <c r="J93" i="4"/>
  <c r="M92" i="4"/>
  <c r="J92" i="4"/>
  <c r="M91" i="4"/>
  <c r="J91" i="4"/>
  <c r="M90" i="4"/>
  <c r="J90" i="4"/>
  <c r="M89" i="4"/>
  <c r="M88" i="4"/>
  <c r="J88" i="4"/>
  <c r="M87" i="4"/>
  <c r="J87" i="4"/>
  <c r="M86" i="4"/>
  <c r="J86" i="4"/>
  <c r="M85" i="4"/>
  <c r="J85" i="4"/>
  <c r="M83" i="4"/>
  <c r="J83" i="4"/>
  <c r="M82" i="4"/>
  <c r="J82" i="4"/>
  <c r="M81" i="4"/>
  <c r="J81" i="4"/>
  <c r="M80" i="4"/>
  <c r="J80" i="4"/>
  <c r="M79" i="4"/>
  <c r="J79" i="4"/>
  <c r="M78" i="4"/>
  <c r="J78" i="4"/>
  <c r="M77" i="4"/>
  <c r="J77" i="4"/>
  <c r="M76" i="4"/>
  <c r="J76" i="4"/>
  <c r="M75" i="4"/>
  <c r="J75" i="4"/>
  <c r="M74" i="4"/>
  <c r="J74" i="4"/>
  <c r="M73" i="4"/>
  <c r="J73" i="4"/>
  <c r="M72" i="4"/>
  <c r="J72" i="4"/>
  <c r="M71" i="4"/>
  <c r="J71" i="4"/>
  <c r="M70" i="4"/>
  <c r="J70" i="4"/>
  <c r="M69" i="4"/>
  <c r="J69" i="4"/>
  <c r="M68" i="4"/>
  <c r="J68" i="4"/>
  <c r="M67" i="4"/>
  <c r="J67" i="4"/>
  <c r="M66" i="4"/>
  <c r="J66" i="4"/>
  <c r="M65" i="4"/>
  <c r="J65" i="4"/>
  <c r="M64" i="4"/>
  <c r="J64" i="4"/>
  <c r="M63" i="4"/>
  <c r="J63" i="4"/>
  <c r="M62" i="4"/>
  <c r="J62" i="4"/>
  <c r="M61" i="4"/>
  <c r="J61" i="4"/>
  <c r="M60" i="4"/>
  <c r="J60" i="4"/>
  <c r="M59" i="4"/>
  <c r="J59" i="4"/>
  <c r="M58" i="4"/>
  <c r="J58" i="4"/>
  <c r="M57" i="4"/>
  <c r="J57" i="4"/>
  <c r="M56" i="4"/>
  <c r="J56" i="4"/>
  <c r="M55" i="4"/>
  <c r="I55" i="4" s="1"/>
  <c r="J55" i="4"/>
  <c r="M54" i="4"/>
  <c r="J54" i="4"/>
  <c r="M51" i="4"/>
  <c r="J51" i="4"/>
  <c r="M50" i="4"/>
  <c r="J50" i="4"/>
  <c r="M49" i="4"/>
  <c r="J49" i="4"/>
  <c r="M48" i="4"/>
  <c r="J48" i="4"/>
  <c r="M46" i="4"/>
  <c r="M44" i="4"/>
  <c r="J44" i="4"/>
  <c r="M43" i="4"/>
  <c r="J43" i="4"/>
  <c r="M42" i="4"/>
  <c r="J42" i="4"/>
  <c r="M41" i="4"/>
  <c r="J41" i="4"/>
  <c r="M40" i="4"/>
  <c r="J40" i="4"/>
  <c r="M39" i="4"/>
  <c r="J39" i="4"/>
  <c r="M38" i="4"/>
  <c r="J38" i="4"/>
  <c r="M37" i="4"/>
  <c r="J37" i="4"/>
  <c r="M36" i="4"/>
  <c r="J36" i="4"/>
  <c r="M35" i="4"/>
  <c r="J35" i="4"/>
  <c r="M34" i="4"/>
  <c r="J34" i="4"/>
  <c r="M33" i="4"/>
  <c r="J33" i="4"/>
  <c r="M32" i="4"/>
  <c r="J32" i="4"/>
  <c r="M31" i="4"/>
  <c r="J31" i="4"/>
  <c r="M30" i="4"/>
  <c r="J30" i="4"/>
  <c r="M29" i="4"/>
  <c r="J29" i="4"/>
  <c r="M28" i="4"/>
  <c r="J28" i="4"/>
  <c r="M27" i="4"/>
  <c r="J27" i="4"/>
  <c r="M26" i="4"/>
  <c r="J26" i="4"/>
  <c r="M25" i="4"/>
  <c r="J25" i="4"/>
  <c r="M24" i="4"/>
  <c r="J24" i="4"/>
  <c r="M23" i="4"/>
  <c r="J23" i="4"/>
  <c r="M22" i="4"/>
  <c r="M21" i="4"/>
  <c r="J21" i="4"/>
  <c r="M20" i="4"/>
  <c r="J20" i="4"/>
  <c r="I19" i="4" l="1"/>
  <c r="J19" i="4"/>
  <c r="M19" i="4"/>
  <c r="O100" i="4" l="1"/>
  <c r="O18" i="4" s="1"/>
  <c r="N100" i="4"/>
  <c r="N18" i="4" s="1"/>
  <c r="M100" i="4"/>
  <c r="M18" i="4" s="1"/>
  <c r="L100" i="4"/>
  <c r="L18" i="4" s="1"/>
  <c r="K100" i="4"/>
  <c r="K18" i="4" s="1"/>
  <c r="J100" i="4"/>
  <c r="J18" i="4" s="1"/>
  <c r="I100" i="4"/>
  <c r="I18" i="4" s="1"/>
  <c r="H100" i="4"/>
  <c r="H18" i="4" s="1"/>
  <c r="G100" i="4"/>
  <c r="G18" i="4" s="1"/>
  <c r="V29" i="4" l="1"/>
</calcChain>
</file>

<file path=xl/sharedStrings.xml><?xml version="1.0" encoding="utf-8"?>
<sst xmlns="http://schemas.openxmlformats.org/spreadsheetml/2006/main" count="444" uniqueCount="177">
  <si>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</si>
  <si>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</si>
  <si>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</si>
  <si>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</si>
  <si>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</si>
  <si>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</si>
  <si>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</si>
  <si>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</si>
  <si>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</si>
  <si>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</si>
  <si>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</si>
  <si>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</si>
  <si>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</si>
  <si>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</si>
  <si>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</si>
  <si>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</si>
  <si>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</si>
  <si>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</si>
  <si>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</si>
  <si>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</si>
  <si>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</si>
  <si>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</si>
  <si>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</si>
  <si>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</si>
  <si>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</si>
  <si>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</si>
  <si>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</si>
  <si>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</si>
  <si>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</si>
  <si>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13</t>
  </si>
  <si>
    <t>15</t>
  </si>
  <si>
    <t>Внебюджетные  источники финансирования</t>
  </si>
  <si>
    <t>Перечень аварийных многоквартирных домов, признанных аварийными до 1 января 2012 года аварийными и подлежащими сносу или реконструкции в связи с физическим износом в процессе эксплуатации</t>
  </si>
  <si>
    <t>Дополнительные источники финансирования</t>
  </si>
  <si>
    <t>IV.2015</t>
  </si>
  <si>
    <t>IV.2017</t>
  </si>
  <si>
    <t>IV.2016</t>
  </si>
  <si>
    <t>19.04.2011</t>
  </si>
  <si>
    <t>27.01.2010</t>
  </si>
  <si>
    <t>г. Печора, пгт. Изъяю, ул. Таежная, д. 4</t>
  </si>
  <si>
    <t>03.03.2010</t>
  </si>
  <si>
    <t>г. Печора, пгт. Кожва, пер. Подгорный, д. 2</t>
  </si>
  <si>
    <t>Заключение № 54</t>
  </si>
  <si>
    <t>02.06.2010</t>
  </si>
  <si>
    <t>г. Печора, пгт. Кожва, пер. Станционный, д. 3</t>
  </si>
  <si>
    <t>Заключение № 135</t>
  </si>
  <si>
    <t>07.12.2010</t>
  </si>
  <si>
    <t>г. Печора, пгт. Кожва, пер. Транспортный, д. 7 Б</t>
  </si>
  <si>
    <t>Заключение № 5</t>
  </si>
  <si>
    <t>06.12.2007</t>
  </si>
  <si>
    <t>г. Печора, пгт. Кожва, ул. Лесная, д. 45</t>
  </si>
  <si>
    <t>30.07.2010</t>
  </si>
  <si>
    <t>г. Печора, пгт. Кожва, ул. Уральская, д. 1</t>
  </si>
  <si>
    <t>г. Печора, пгт. Кожва, ул. Уральская, д. 18</t>
  </si>
  <si>
    <t>Заключение № 45</t>
  </si>
  <si>
    <t>04.05.2011</t>
  </si>
  <si>
    <t>г. Печора, пгт. Кожва, ул. Уральская, д. 6</t>
  </si>
  <si>
    <t>23.12.2010</t>
  </si>
  <si>
    <t>г. Печора, п. Кедровый Шор, ул. Парковая, д. 15</t>
  </si>
  <si>
    <t>г. Печора, п. Кедровый Шор, ул. Парковая, д. 17</t>
  </si>
  <si>
    <t>г. Печора, п. Красный Яг, ул. Школьная, д. 15</t>
  </si>
  <si>
    <t>25.02.2009</t>
  </si>
  <si>
    <t>г. Печора, п. Озёрный, ул. Гагарина, д. 5</t>
  </si>
  <si>
    <t>г. Печора, п. Озёрный, ул. Терешковой, д. 3</t>
  </si>
  <si>
    <t>г. Печора, п. Озёрный, ул. Центральная, д. 3</t>
  </si>
  <si>
    <t>г. Печора, п. Талый, ул. Рабочая, д. 18</t>
  </si>
  <si>
    <t>10.03.2009</t>
  </si>
  <si>
    <t>10.06.2008</t>
  </si>
  <si>
    <t>13.03.2008</t>
  </si>
  <si>
    <t>г. Печора, ул. Восточная, д. 14</t>
  </si>
  <si>
    <t>25.09.2009</t>
  </si>
  <si>
    <t>17.12.2009</t>
  </si>
  <si>
    <t>26.05.2010</t>
  </si>
  <si>
    <t>г. Печора, ул. Восточная, д. 4</t>
  </si>
  <si>
    <t>г. Печора, ул. Восточная, д. 9</t>
  </si>
  <si>
    <t>09.04.2010</t>
  </si>
  <si>
    <t>г. Печора, ул. Гагарина, д. 14</t>
  </si>
  <si>
    <t>16.09.2009</t>
  </si>
  <si>
    <t>12.12.2007</t>
  </si>
  <si>
    <t>г. Печора, ул. Гагарина, д. 33 Г</t>
  </si>
  <si>
    <t>25.11.2010</t>
  </si>
  <si>
    <t>г. Печора, ул. Гагарина, д. 6</t>
  </si>
  <si>
    <t>Акт № 45</t>
  </si>
  <si>
    <t>25.06.2008</t>
  </si>
  <si>
    <t>г. Печора, ул. Железнодорожная, д. 21</t>
  </si>
  <si>
    <t>г. Печора, ул. Железнодорожная, д.  23</t>
  </si>
  <si>
    <t>10.04.2009</t>
  </si>
  <si>
    <t>г. Печора, ул. Железнодорожная, д. 47</t>
  </si>
  <si>
    <t>26.05.2009</t>
  </si>
  <si>
    <t>г. Печора, ул. Западная, д. 36</t>
  </si>
  <si>
    <t>Акт № 60</t>
  </si>
  <si>
    <t>08.10.2008</t>
  </si>
  <si>
    <t>г. Печора, ул. Ленина, д.   8</t>
  </si>
  <si>
    <t>г. Печора, ул. Московская, д. 14</t>
  </si>
  <si>
    <t>28.11.2007</t>
  </si>
  <si>
    <t>г. Печора, ул. Московская, д. 25</t>
  </si>
  <si>
    <t>30.03.2009</t>
  </si>
  <si>
    <t>г. Печора, ул. Московская, д. 31</t>
  </si>
  <si>
    <t>г. Печора, ул. Н.Островского, д. 4 А</t>
  </si>
  <si>
    <t>28.01.2011</t>
  </si>
  <si>
    <t>г. Печора, ул. Н.Островского, д. 8</t>
  </si>
  <si>
    <t>г. Печора, ул. Н.Островского, д. 9</t>
  </si>
  <si>
    <t>03.11.2009</t>
  </si>
  <si>
    <t>г. Печора, ул. Пионерская, д. 34</t>
  </si>
  <si>
    <t>17.10.2011</t>
  </si>
  <si>
    <t>г. Печора, ул. Пионерская, д. 9</t>
  </si>
  <si>
    <t>г. Печора, ул. Портовая, д. 10</t>
  </si>
  <si>
    <t>г. Печора, ул. Портовая, д. 11</t>
  </si>
  <si>
    <t>г. Печора, ул. Портовая, д. 13</t>
  </si>
  <si>
    <t>28.04.2009</t>
  </si>
  <si>
    <t>г. Печора, ул. Путейская, д. 1</t>
  </si>
  <si>
    <t>г. Печора, ул. Речная, д. 1</t>
  </si>
  <si>
    <t>г. Печора, ул. Речная, д. 2</t>
  </si>
  <si>
    <t>г. Печора, ул. Речная, д. 3</t>
  </si>
  <si>
    <t>г. Печора, ул. Свободы, д. 7</t>
  </si>
  <si>
    <t>г. Печора, ул. Советская, д. 30</t>
  </si>
  <si>
    <t>г. Печора, ул. Советская, д. 34</t>
  </si>
  <si>
    <t>г. Печора, ул. Стадионная, д. 53</t>
  </si>
  <si>
    <t>г. Печора, ул. Стадионная, д. 57</t>
  </si>
  <si>
    <t>г. Печора, ул. Строительная, д.  4</t>
  </si>
  <si>
    <t>г. Печора, ул. Строительная, д. 6</t>
  </si>
  <si>
    <t>г. Печора, ул. Щипачкина, д. 16</t>
  </si>
  <si>
    <t>г. Печора, ул. Ленинградская, д. 3</t>
  </si>
  <si>
    <t>г. Печора, ул. Октябрьская, д. 2</t>
  </si>
  <si>
    <t>г. Печора, ул. Октябрьская, д. 6</t>
  </si>
  <si>
    <t>г. Печора, ул. Социалистическая, д. 46 А</t>
  </si>
  <si>
    <t>20.10.2011</t>
  </si>
  <si>
    <t>г. Печора, ул. Больничная, д. 39</t>
  </si>
  <si>
    <t>г. Печора, ул. Восточная, д. 16</t>
  </si>
  <si>
    <t>Заключение № 184</t>
  </si>
  <si>
    <t>г. Печора, ул. Железнодорожная, д. 9</t>
  </si>
  <si>
    <t>25.12.2009</t>
  </si>
  <si>
    <t>г. Печора, ул. Куратова, д. 1</t>
  </si>
  <si>
    <t>г. Печора, ул. Московская, д. 2</t>
  </si>
  <si>
    <t>28.09.2011</t>
  </si>
  <si>
    <t>г. Печора, ул. Московская, д. 4</t>
  </si>
  <si>
    <t>Заключение № 119</t>
  </si>
  <si>
    <t>г. Печора, ул. Н.Островского, д. 26</t>
  </si>
  <si>
    <t>175</t>
  </si>
  <si>
    <t>г. Печора, ул. Первомайская, д. 21</t>
  </si>
  <si>
    <t/>
  </si>
  <si>
    <t>x</t>
  </si>
  <si>
    <t>г. Печора, пгт. Кожва, ул. Октябрьская, д. 14</t>
  </si>
  <si>
    <t>Заключение № 53</t>
  </si>
  <si>
    <t>г. Печора, п. Луговой, ул. Озерная, д. 6</t>
  </si>
  <si>
    <t>IV.2018</t>
  </si>
  <si>
    <t>IV.2019</t>
  </si>
  <si>
    <t>г. Печора, п.Талый, ул.Станционная, д.5</t>
  </si>
  <si>
    <t>г. Печора, пгт. Кожва, ул. Космонавтов, д. 1</t>
  </si>
  <si>
    <t>г. Печора, ул. Социалистическая, д 50А</t>
  </si>
  <si>
    <t>г. Печора, ул. Портовая, 4</t>
  </si>
  <si>
    <t>г. Печора, пер. Мирный, д. 10</t>
  </si>
  <si>
    <t xml:space="preserve">г. Печора, пгт. Кожва, ул.Советская, д.9 </t>
  </si>
  <si>
    <t>г. Печора ,ул. 8 Марта, д.16</t>
  </si>
  <si>
    <t>г. Печора, ул. Стадионная, д. 22</t>
  </si>
  <si>
    <t>г. Печора, ул. Восточная, д.8</t>
  </si>
  <si>
    <t>г. Печора, ул.Ленина, д.1</t>
  </si>
  <si>
    <t>г. Печора, пгт. Изъяю, ул. Юбилейная, д. 4</t>
  </si>
  <si>
    <t>г. Печора, п. Озёрный, ул. Центральная, д.10</t>
  </si>
  <si>
    <t>г. Печора, п. Луговой, ул. Озерная, д. 16</t>
  </si>
  <si>
    <t>г. Печора, ул. Железнодорожная, д. 16</t>
  </si>
  <si>
    <t xml:space="preserve"> </t>
  </si>
  <si>
    <t>г. Печора, ул. Строительная, д.4 "А"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</si>
  <si>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"Переселение граждан из аварийного жилищного                                                                                                                                                                                                                                             фонда  с учетом необходимости  развития малоэтажного жилищного                                                                                                                                                                                                                                     строительства на 2014-2017 годы</t>
  </si>
  <si>
    <t>Итого по МО МР "Печора" с финансовой поддержкой фонда по II этапу:</t>
  </si>
  <si>
    <t>Итого по МО МР "Печора" без финансовой поддержки фонда:</t>
  </si>
  <si>
    <t>г. Печора, пгт. Кожва, ул. Печорская, д. 10</t>
  </si>
  <si>
    <t>Итого по МО МР "Печора" по II этапу:</t>
  </si>
  <si>
    <t>г. Печора, ул. Н. Островского, д.20</t>
  </si>
  <si>
    <t>г. Печора, пгт. Кожва, ул. Гагарина, д. 11</t>
  </si>
  <si>
    <t>г. Печора, ул. Мехколонна №53, д. 4</t>
  </si>
  <si>
    <t>г. Печора, ул. Мехколонна №53, д. 8</t>
  </si>
  <si>
    <t xml:space="preserve">г. Печора, ул. Н. Островского, д.7 </t>
  </si>
  <si>
    <t>г. Печора, ул. Мехколонна №53, д. 2</t>
  </si>
  <si>
    <t>г. Печора, ул. Воркутинская, д.2"Г"</t>
  </si>
  <si>
    <t>г. Печора, ул. Нефтяников, д. 5</t>
  </si>
  <si>
    <t>г. Печора, п. Чикшино, ул. Школьная,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</si>
</sst>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Times New Roman"/>
      <family val="2"/>
    </font>
    <font>
      <b/>
      <sz val="10"/>
      <name val="Times New Roman"/>
      <family val="2"/>
    </font>
    <font>
      <b/>
      <sz val="10"/>
      <color theme="1"/>
      <name val="Times New Roman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43" fontId="1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4" fontId="9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" fontId="12" fillId="3" borderId="0" xfId="0" applyNumberFormat="1" applyFont="1" applyFill="1" applyBorder="1" applyAlignment="1">
      <alignment vertical="center"/>
    </xf>
    <xf numFmtId="4" fontId="9" fillId="3" borderId="0" xfId="0" applyNumberFormat="1" applyFont="1" applyFill="1" applyBorder="1" applyAlignment="1">
      <alignment horizontal="right" vertical="center" wrapText="1"/>
    </xf>
    <xf numFmtId="4" fontId="8" fillId="3" borderId="0" xfId="0" applyNumberFormat="1" applyFont="1" applyFill="1" applyBorder="1" applyAlignment="1">
      <alignment horizontal="center" vertical="center" wrapText="1"/>
    </xf>
    <xf numFmtId="2" fontId="8" fillId="3" borderId="0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4" fontId="10" fillId="3" borderId="0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4" fontId="9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3" fontId="20" fillId="5" borderId="1" xfId="0" applyNumberFormat="1" applyFont="1" applyFill="1" applyBorder="1" applyAlignment="1">
      <alignment horizontal="center" vertical="center" textRotation="90" wrapText="1"/>
    </xf>
    <xf numFmtId="4" fontId="20" fillId="5" borderId="1" xfId="0" applyNumberFormat="1" applyFont="1" applyFill="1" applyBorder="1" applyAlignment="1">
      <alignment horizontal="center" vertical="center" textRotation="90" wrapText="1"/>
    </xf>
    <xf numFmtId="3" fontId="20" fillId="5" borderId="1" xfId="0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 wrapText="1"/>
    </xf>
    <xf numFmtId="3" fontId="4" fillId="5" borderId="0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left" vertical="center" wrapText="1"/>
    </xf>
    <xf numFmtId="3" fontId="15" fillId="5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0" fontId="16" fillId="5" borderId="1" xfId="0" applyNumberFormat="1" applyFont="1" applyFill="1" applyBorder="1" applyAlignment="1" applyProtection="1">
      <alignment horizontal="center" vertical="center" wrapText="1"/>
    </xf>
    <xf numFmtId="0" fontId="16" fillId="5" borderId="1" xfId="0" applyNumberFormat="1" applyFont="1" applyFill="1" applyBorder="1" applyAlignment="1" applyProtection="1">
      <alignment horizontal="left" vertical="center" wrapText="1"/>
    </xf>
    <xf numFmtId="3" fontId="16" fillId="5" borderId="1" xfId="0" applyNumberFormat="1" applyFont="1" applyFill="1" applyBorder="1" applyAlignment="1" applyProtection="1">
      <alignment horizontal="center" vertical="center" wrapText="1"/>
    </xf>
    <xf numFmtId="4" fontId="16" fillId="5" borderId="7" xfId="0" applyNumberFormat="1" applyFont="1" applyFill="1" applyBorder="1" applyAlignment="1" applyProtection="1">
      <alignment horizontal="center" vertical="center" wrapText="1"/>
    </xf>
    <xf numFmtId="4" fontId="16" fillId="5" borderId="9" xfId="0" applyNumberFormat="1" applyFont="1" applyFill="1" applyBorder="1" applyAlignment="1" applyProtection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4" fontId="5" fillId="5" borderId="0" xfId="0" applyNumberFormat="1" applyFont="1" applyFill="1" applyBorder="1" applyAlignment="1">
      <alignment horizontal="center" vertical="center" wrapText="1"/>
    </xf>
    <xf numFmtId="0" fontId="17" fillId="5" borderId="1" xfId="0" applyNumberFormat="1" applyFont="1" applyFill="1" applyBorder="1" applyAlignment="1">
      <alignment horizontal="center" vertical="center"/>
    </xf>
    <xf numFmtId="0" fontId="17" fillId="5" borderId="1" xfId="0" applyNumberFormat="1" applyFont="1" applyFill="1" applyBorder="1"/>
    <xf numFmtId="0" fontId="17" fillId="5" borderId="1" xfId="0" applyFont="1" applyFill="1" applyBorder="1" applyAlignment="1">
      <alignment horizontal="center" vertical="center"/>
    </xf>
    <xf numFmtId="2" fontId="17" fillId="5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 applyAlignment="1" applyProtection="1">
      <alignment horizontal="center" vertical="center" wrapText="1"/>
    </xf>
    <xf numFmtId="4" fontId="17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 wrapText="1"/>
    </xf>
    <xf numFmtId="4" fontId="9" fillId="5" borderId="0" xfId="0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NumberFormat="1" applyFont="1" applyFill="1" applyBorder="1" applyAlignment="1">
      <alignment horizontal="center" vertical="center" wrapText="1"/>
    </xf>
    <xf numFmtId="14" fontId="13" fillId="5" borderId="1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4" fontId="8" fillId="5" borderId="0" xfId="0" applyNumberFormat="1" applyFont="1" applyFill="1" applyBorder="1" applyAlignment="1">
      <alignment horizontal="center" vertical="center" wrapText="1"/>
    </xf>
    <xf numFmtId="2" fontId="8" fillId="5" borderId="0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14" fontId="17" fillId="5" borderId="1" xfId="0" applyNumberFormat="1" applyFont="1" applyFill="1" applyBorder="1" applyAlignment="1">
      <alignment horizontal="left" vertical="center"/>
    </xf>
    <xf numFmtId="0" fontId="13" fillId="5" borderId="1" xfId="0" applyNumberFormat="1" applyFont="1" applyFill="1" applyBorder="1" applyAlignment="1">
      <alignment horizontal="center" wrapText="1"/>
    </xf>
    <xf numFmtId="4" fontId="13" fillId="5" borderId="5" xfId="0" applyNumberFormat="1" applyFont="1" applyFill="1" applyBorder="1" applyAlignment="1">
      <alignment horizontal="center" vertical="center"/>
    </xf>
    <xf numFmtId="2" fontId="13" fillId="5" borderId="1" xfId="0" applyNumberFormat="1" applyFont="1" applyFill="1" applyBorder="1" applyAlignment="1">
      <alignment horizontal="center" vertical="center" wrapText="1"/>
    </xf>
    <xf numFmtId="0" fontId="17" fillId="5" borderId="1" xfId="0" applyNumberFormat="1" applyFont="1" applyFill="1" applyBorder="1" applyAlignment="1">
      <alignment horizontal="center" vertical="center" wrapText="1"/>
    </xf>
    <xf numFmtId="14" fontId="17" fillId="5" borderId="1" xfId="0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5" borderId="1" xfId="3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/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4" fontId="8" fillId="5" borderId="0" xfId="0" applyNumberFormat="1" applyFont="1" applyFill="1" applyBorder="1" applyAlignment="1">
      <alignment horizontal="right" vertical="center"/>
    </xf>
    <xf numFmtId="4" fontId="8" fillId="5" borderId="0" xfId="0" applyNumberFormat="1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14" fontId="13" fillId="5" borderId="1" xfId="0" applyNumberFormat="1" applyFont="1" applyFill="1" applyBorder="1" applyAlignment="1">
      <alignment horizontal="left" vertical="center"/>
    </xf>
    <xf numFmtId="164" fontId="13" fillId="5" borderId="1" xfId="0" applyNumberFormat="1" applyFont="1" applyFill="1" applyBorder="1" applyAlignment="1">
      <alignment vertical="center" wrapText="1"/>
    </xf>
    <xf numFmtId="0" fontId="13" fillId="5" borderId="1" xfId="0" applyNumberFormat="1" applyFont="1" applyFill="1" applyBorder="1"/>
    <xf numFmtId="49" fontId="13" fillId="5" borderId="1" xfId="0" applyNumberFormat="1" applyFont="1" applyFill="1" applyBorder="1" applyAlignment="1">
      <alignment horizontal="left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14" fontId="19" fillId="5" borderId="1" xfId="0" applyNumberFormat="1" applyFont="1" applyFill="1" applyBorder="1" applyAlignment="1">
      <alignment horizontal="center" vertical="center" wrapText="1"/>
    </xf>
    <xf numFmtId="0" fontId="16" fillId="5" borderId="7" xfId="0" applyNumberFormat="1" applyFont="1" applyFill="1" applyBorder="1" applyAlignment="1" applyProtection="1">
      <alignment horizontal="center" vertical="center" wrapText="1"/>
    </xf>
    <xf numFmtId="0" fontId="16" fillId="5" borderId="9" xfId="0" applyNumberFormat="1" applyFont="1" applyFill="1" applyBorder="1" applyAlignment="1" applyProtection="1">
      <alignment horizontal="center" vertical="center" wrapText="1"/>
    </xf>
    <xf numFmtId="3" fontId="16" fillId="5" borderId="9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>
      <alignment horizontal="right" vertical="center" wrapText="1"/>
    </xf>
    <xf numFmtId="0" fontId="13" fillId="5" borderId="8" xfId="0" applyNumberFormat="1" applyFont="1" applyFill="1" applyBorder="1" applyAlignment="1">
      <alignment horizontal="center" vertical="center" wrapText="1"/>
    </xf>
    <xf numFmtId="4" fontId="17" fillId="5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/>
    </xf>
    <xf numFmtId="2" fontId="13" fillId="0" borderId="8" xfId="0" applyNumberFormat="1" applyFont="1" applyFill="1" applyBorder="1" applyAlignment="1">
      <alignment horizontal="center" vertical="center" wrapText="1"/>
    </xf>
    <xf numFmtId="4" fontId="13" fillId="5" borderId="1" xfId="3" applyNumberFormat="1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center" vertical="center"/>
    </xf>
    <xf numFmtId="4" fontId="13" fillId="5" borderId="8" xfId="0" applyNumberFormat="1" applyFont="1" applyFill="1" applyBorder="1" applyAlignment="1">
      <alignment horizontal="center" vertical="center" wrapText="1"/>
    </xf>
    <xf numFmtId="4" fontId="13" fillId="0" borderId="8" xfId="0" applyNumberFormat="1" applyFont="1" applyFill="1" applyBorder="1" applyAlignment="1">
      <alignment horizontal="center" vertical="center" wrapText="1"/>
    </xf>
    <xf numFmtId="3" fontId="20" fillId="5" borderId="1" xfId="0" applyNumberFormat="1" applyFont="1" applyFill="1" applyBorder="1" applyAlignment="1">
      <alignment horizontal="center" vertical="center" textRotation="90" wrapText="1"/>
    </xf>
    <xf numFmtId="3" fontId="20" fillId="5" borderId="1" xfId="0" applyNumberFormat="1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textRotation="90" wrapText="1"/>
    </xf>
    <xf numFmtId="0" fontId="20" fillId="5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vertical="center" wrapText="1"/>
    </xf>
    <xf numFmtId="4" fontId="20" fillId="5" borderId="3" xfId="0" applyNumberFormat="1" applyFont="1" applyFill="1" applyBorder="1" applyAlignment="1">
      <alignment horizontal="center" vertical="center" wrapText="1"/>
    </xf>
    <xf numFmtId="4" fontId="20" fillId="5" borderId="6" xfId="0" applyNumberFormat="1" applyFont="1" applyFill="1" applyBorder="1" applyAlignment="1">
      <alignment horizontal="center" vertical="center" wrapText="1"/>
    </xf>
    <xf numFmtId="4" fontId="20" fillId="5" borderId="4" xfId="0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 textRotation="90" wrapText="1"/>
    </xf>
    <xf numFmtId="4" fontId="20" fillId="5" borderId="1" xfId="0" applyNumberFormat="1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8"/>
  <sheetViews>
    <sheetView tabSelected="1" showWhiteSpace="0" view="pageBreakPreview" zoomScale="85" zoomScaleSheetLayoutView="85" zoomScalePageLayoutView="118" workbookViewId="0">
      <pane ySplit="12165" topLeftCell="A10"/>
      <selection activeCell="B118" sqref="B118"/>
      <selection pane="bottomLeft" activeCell="A10" sqref="A10"/>
    </sheetView>
  </sheetViews>
  <sheetFormatPr defaultColWidth="9.140625" defaultRowHeight="11.25" x14ac:dyDescent="0.25"/>
  <cols>
    <col min="1" max="1" width="4.140625" style="1" customWidth="1"/>
    <col min="2" max="2" width="54.5703125" style="11" customWidth="1"/>
    <col min="3" max="3" width="14.28515625" style="1" customWidth="1"/>
    <col min="4" max="4" width="12.85546875" style="1" customWidth="1"/>
    <col min="5" max="6" width="9.7109375" style="1" customWidth="1"/>
    <col min="7" max="7" width="7" style="12" customWidth="1"/>
    <col min="8" max="8" width="6.7109375" style="12" customWidth="1"/>
    <col min="9" max="9" width="12.140625" style="13" customWidth="1"/>
    <col min="10" max="12" width="6.7109375" style="12" customWidth="1"/>
    <col min="13" max="13" width="12.28515625" style="13" customWidth="1"/>
    <col min="14" max="15" width="10.5703125" style="13" customWidth="1"/>
    <col min="16" max="16" width="18.85546875" style="13" customWidth="1"/>
    <col min="17" max="20" width="18" style="13" customWidth="1"/>
    <col min="21" max="21" width="15.140625" style="13" customWidth="1"/>
    <col min="22" max="22" width="0.140625" style="1" hidden="1" customWidth="1"/>
    <col min="23" max="23" width="12.140625" style="1" hidden="1" customWidth="1"/>
    <col min="24" max="24" width="17.28515625" style="1" hidden="1" customWidth="1"/>
    <col min="25" max="25" width="14.42578125" style="1" customWidth="1"/>
    <col min="26" max="26" width="15.5703125" style="1" customWidth="1"/>
    <col min="27" max="27" width="15" style="1" customWidth="1"/>
    <col min="28" max="28" width="18.7109375" style="1" customWidth="1"/>
    <col min="29" max="29" width="18.140625" style="1" customWidth="1"/>
    <col min="30" max="16384" width="9.140625" style="1"/>
  </cols>
  <sheetData>
    <row r="1" spans="1:26" x14ac:dyDescent="0.25">
      <c r="N1" s="116"/>
      <c r="O1" s="116"/>
      <c r="P1" s="116"/>
      <c r="Q1" s="116"/>
      <c r="R1" s="116"/>
      <c r="S1" s="116"/>
      <c r="T1" s="116"/>
      <c r="U1" s="116"/>
    </row>
    <row r="2" spans="1:26" x14ac:dyDescent="0.25">
      <c r="M2" s="116"/>
      <c r="N2" s="116"/>
      <c r="O2" s="116"/>
      <c r="P2" s="116"/>
      <c r="Q2" s="116"/>
      <c r="R2" s="116"/>
      <c r="S2" s="116"/>
      <c r="T2" s="116"/>
      <c r="U2" s="116"/>
    </row>
    <row r="3" spans="1:26" x14ac:dyDescent="0.25">
      <c r="N3" s="18"/>
      <c r="O3" s="18"/>
      <c r="P3" s="116"/>
      <c r="Q3" s="116"/>
      <c r="R3" s="116"/>
      <c r="S3" s="116"/>
      <c r="T3" s="116"/>
      <c r="U3" s="116"/>
    </row>
    <row r="4" spans="1:26" ht="11.25" customHeight="1" x14ac:dyDescent="0.25">
      <c r="N4" s="117" t="s">
        <v>163</v>
      </c>
      <c r="O4" s="118"/>
      <c r="P4" s="118"/>
      <c r="Q4" s="118"/>
      <c r="R4" s="118"/>
      <c r="S4" s="118"/>
      <c r="T4" s="118"/>
      <c r="U4" s="118"/>
    </row>
    <row r="5" spans="1:26" x14ac:dyDescent="0.25">
      <c r="N5" s="118"/>
      <c r="O5" s="118"/>
      <c r="P5" s="118"/>
      <c r="Q5" s="118"/>
      <c r="R5" s="118"/>
      <c r="S5" s="118"/>
      <c r="T5" s="118"/>
      <c r="U5" s="118"/>
    </row>
    <row r="6" spans="1:26" x14ac:dyDescent="0.25">
      <c r="M6" s="19"/>
      <c r="N6" s="118"/>
      <c r="O6" s="118"/>
      <c r="P6" s="118"/>
      <c r="Q6" s="118"/>
      <c r="R6" s="118"/>
      <c r="S6" s="118"/>
      <c r="T6" s="118"/>
      <c r="U6" s="118"/>
      <c r="V6" s="19"/>
    </row>
    <row r="7" spans="1:26" x14ac:dyDescent="0.25">
      <c r="M7" s="19"/>
      <c r="N7" s="118"/>
      <c r="O7" s="118"/>
      <c r="P7" s="118"/>
      <c r="Q7" s="118"/>
      <c r="R7" s="118"/>
      <c r="S7" s="118"/>
      <c r="T7" s="118"/>
      <c r="U7" s="118"/>
      <c r="V7" s="19"/>
    </row>
    <row r="8" spans="1:26" x14ac:dyDescent="0.25">
      <c r="B8" s="11" t="s">
        <v>161</v>
      </c>
      <c r="M8" s="19"/>
      <c r="N8" s="118"/>
      <c r="O8" s="118"/>
      <c r="P8" s="118"/>
      <c r="Q8" s="118"/>
      <c r="R8" s="118"/>
      <c r="S8" s="118"/>
      <c r="T8" s="118"/>
      <c r="U8" s="118"/>
      <c r="V8" s="19"/>
    </row>
    <row r="9" spans="1:26" x14ac:dyDescent="0.25">
      <c r="M9" s="19"/>
      <c r="N9" s="118"/>
      <c r="O9" s="118"/>
      <c r="P9" s="118"/>
      <c r="Q9" s="118"/>
      <c r="R9" s="118"/>
      <c r="S9" s="118"/>
      <c r="T9" s="118"/>
      <c r="U9" s="118"/>
      <c r="V9" s="19"/>
    </row>
    <row r="10" spans="1:26" x14ac:dyDescent="0.25">
      <c r="M10" s="19"/>
      <c r="N10" s="118"/>
      <c r="O10" s="118"/>
      <c r="P10" s="118"/>
      <c r="Q10" s="118"/>
      <c r="R10" s="118"/>
      <c r="S10" s="118"/>
      <c r="T10" s="118"/>
      <c r="U10" s="118"/>
      <c r="V10" s="19"/>
    </row>
    <row r="11" spans="1:26" ht="1.9" customHeight="1" x14ac:dyDescent="0.25">
      <c r="M11" s="19"/>
      <c r="N11" s="19"/>
      <c r="O11" s="19"/>
      <c r="P11" s="19"/>
      <c r="Q11" s="19"/>
      <c r="R11" s="19"/>
      <c r="S11" s="19"/>
      <c r="T11" s="5"/>
      <c r="U11" s="5"/>
      <c r="V11" s="19"/>
    </row>
    <row r="12" spans="1:26" ht="36" customHeight="1" x14ac:dyDescent="0.25">
      <c r="A12" s="124" t="s">
        <v>32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40"/>
      <c r="W12" s="40"/>
    </row>
    <row r="13" spans="1:26" ht="45" customHeight="1" x14ac:dyDescent="0.25">
      <c r="A13" s="126" t="s">
        <v>0</v>
      </c>
      <c r="B13" s="115" t="s">
        <v>1</v>
      </c>
      <c r="C13" s="115" t="s">
        <v>2</v>
      </c>
      <c r="D13" s="115"/>
      <c r="E13" s="114" t="s">
        <v>5</v>
      </c>
      <c r="F13" s="114" t="s">
        <v>6</v>
      </c>
      <c r="G13" s="112" t="s">
        <v>7</v>
      </c>
      <c r="H13" s="112" t="s">
        <v>9</v>
      </c>
      <c r="I13" s="122" t="s">
        <v>10</v>
      </c>
      <c r="J13" s="113" t="s">
        <v>12</v>
      </c>
      <c r="K13" s="113"/>
      <c r="L13" s="113"/>
      <c r="M13" s="123" t="s">
        <v>18</v>
      </c>
      <c r="N13" s="123"/>
      <c r="O13" s="123"/>
      <c r="P13" s="119" t="s">
        <v>19</v>
      </c>
      <c r="Q13" s="120"/>
      <c r="R13" s="120"/>
      <c r="S13" s="120"/>
      <c r="T13" s="120"/>
      <c r="U13" s="121"/>
      <c r="V13" s="40" t="s">
        <v>26</v>
      </c>
      <c r="W13" s="41"/>
      <c r="X13" s="14"/>
      <c r="Y13" s="14"/>
      <c r="Z13" s="14"/>
    </row>
    <row r="14" spans="1:26" ht="24" customHeight="1" x14ac:dyDescent="0.25">
      <c r="A14" s="126"/>
      <c r="B14" s="115"/>
      <c r="C14" s="115"/>
      <c r="D14" s="115"/>
      <c r="E14" s="115"/>
      <c r="F14" s="115"/>
      <c r="G14" s="113"/>
      <c r="H14" s="113"/>
      <c r="I14" s="123"/>
      <c r="J14" s="112" t="s">
        <v>13</v>
      </c>
      <c r="K14" s="113" t="s">
        <v>15</v>
      </c>
      <c r="L14" s="113"/>
      <c r="M14" s="122" t="s">
        <v>13</v>
      </c>
      <c r="N14" s="123" t="s">
        <v>15</v>
      </c>
      <c r="O14" s="123"/>
      <c r="P14" s="122" t="s">
        <v>20</v>
      </c>
      <c r="Q14" s="119" t="s">
        <v>22</v>
      </c>
      <c r="R14" s="120"/>
      <c r="S14" s="120"/>
      <c r="T14" s="120"/>
      <c r="U14" s="121"/>
      <c r="V14" s="40"/>
      <c r="W14" s="41"/>
      <c r="X14" s="14"/>
      <c r="Y14" s="14"/>
      <c r="Z14" s="14"/>
    </row>
    <row r="15" spans="1:26" ht="197.25" customHeight="1" x14ac:dyDescent="0.25">
      <c r="A15" s="126"/>
      <c r="B15" s="115"/>
      <c r="C15" s="114" t="s">
        <v>3</v>
      </c>
      <c r="D15" s="114" t="s">
        <v>4</v>
      </c>
      <c r="E15" s="115"/>
      <c r="F15" s="115"/>
      <c r="G15" s="113"/>
      <c r="H15" s="113"/>
      <c r="I15" s="123"/>
      <c r="J15" s="113"/>
      <c r="K15" s="42" t="s">
        <v>16</v>
      </c>
      <c r="L15" s="42" t="s">
        <v>17</v>
      </c>
      <c r="M15" s="123"/>
      <c r="N15" s="43" t="s">
        <v>16</v>
      </c>
      <c r="O15" s="43" t="s">
        <v>17</v>
      </c>
      <c r="P15" s="123"/>
      <c r="Q15" s="43" t="s">
        <v>23</v>
      </c>
      <c r="R15" s="43" t="s">
        <v>24</v>
      </c>
      <c r="S15" s="43" t="s">
        <v>25</v>
      </c>
      <c r="T15" s="43" t="s">
        <v>33</v>
      </c>
      <c r="U15" s="43" t="s">
        <v>31</v>
      </c>
      <c r="V15" s="40" t="s">
        <v>27</v>
      </c>
      <c r="W15" s="41"/>
      <c r="X15" s="14"/>
      <c r="Y15" s="14"/>
      <c r="Z15" s="14"/>
    </row>
    <row r="16" spans="1:26" ht="22.5" x14ac:dyDescent="0.25">
      <c r="A16" s="126"/>
      <c r="B16" s="115"/>
      <c r="C16" s="115"/>
      <c r="D16" s="115"/>
      <c r="E16" s="115"/>
      <c r="F16" s="115"/>
      <c r="G16" s="44" t="s">
        <v>8</v>
      </c>
      <c r="H16" s="44" t="s">
        <v>8</v>
      </c>
      <c r="I16" s="45" t="s">
        <v>11</v>
      </c>
      <c r="J16" s="44" t="s">
        <v>14</v>
      </c>
      <c r="K16" s="44" t="s">
        <v>14</v>
      </c>
      <c r="L16" s="44" t="s">
        <v>14</v>
      </c>
      <c r="M16" s="45" t="s">
        <v>11</v>
      </c>
      <c r="N16" s="45" t="s">
        <v>11</v>
      </c>
      <c r="O16" s="45" t="s">
        <v>11</v>
      </c>
      <c r="P16" s="45" t="s">
        <v>21</v>
      </c>
      <c r="Q16" s="45" t="s">
        <v>21</v>
      </c>
      <c r="R16" s="45" t="s">
        <v>21</v>
      </c>
      <c r="S16" s="45" t="s">
        <v>21</v>
      </c>
      <c r="T16" s="45"/>
      <c r="U16" s="45" t="s">
        <v>21</v>
      </c>
      <c r="V16" s="40" t="s">
        <v>28</v>
      </c>
      <c r="W16" s="46"/>
      <c r="X16" s="15"/>
      <c r="Y16" s="15"/>
      <c r="Z16" s="14"/>
    </row>
    <row r="17" spans="1:29" s="12" customFormat="1" ht="12.75" x14ac:dyDescent="0.25">
      <c r="A17" s="47">
        <v>1</v>
      </c>
      <c r="B17" s="47">
        <v>2</v>
      </c>
      <c r="C17" s="47">
        <v>3</v>
      </c>
      <c r="D17" s="47">
        <v>4</v>
      </c>
      <c r="E17" s="47">
        <v>5</v>
      </c>
      <c r="F17" s="47">
        <v>6</v>
      </c>
      <c r="G17" s="47">
        <v>7</v>
      </c>
      <c r="H17" s="47">
        <v>8</v>
      </c>
      <c r="I17" s="47">
        <v>9</v>
      </c>
      <c r="J17" s="47">
        <v>10</v>
      </c>
      <c r="K17" s="47">
        <v>11</v>
      </c>
      <c r="L17" s="47">
        <v>12</v>
      </c>
      <c r="M17" s="47">
        <v>13</v>
      </c>
      <c r="N17" s="47">
        <v>14</v>
      </c>
      <c r="O17" s="47">
        <v>15</v>
      </c>
      <c r="P17" s="47">
        <v>16</v>
      </c>
      <c r="Q17" s="47">
        <v>17</v>
      </c>
      <c r="R17" s="47">
        <v>18</v>
      </c>
      <c r="S17" s="47">
        <v>19</v>
      </c>
      <c r="T17" s="47">
        <v>20</v>
      </c>
      <c r="U17" s="47">
        <v>21</v>
      </c>
      <c r="V17" s="48"/>
      <c r="W17" s="49"/>
      <c r="X17" s="16"/>
      <c r="Y17" s="16"/>
      <c r="Z17" s="17"/>
    </row>
    <row r="18" spans="1:29" s="12" customFormat="1" ht="32.25" customHeight="1" x14ac:dyDescent="0.25">
      <c r="A18" s="47"/>
      <c r="B18" s="50" t="s">
        <v>167</v>
      </c>
      <c r="C18" s="47"/>
      <c r="D18" s="47"/>
      <c r="E18" s="47"/>
      <c r="F18" s="47"/>
      <c r="G18" s="51">
        <f>G19+G100</f>
        <v>399</v>
      </c>
      <c r="H18" s="51">
        <f t="shared" ref="H18:O18" si="0">H19+H100</f>
        <v>399</v>
      </c>
      <c r="I18" s="52">
        <f t="shared" si="0"/>
        <v>31718.899999999994</v>
      </c>
      <c r="J18" s="51">
        <f t="shared" si="0"/>
        <v>172</v>
      </c>
      <c r="K18" s="51">
        <f t="shared" si="0"/>
        <v>18</v>
      </c>
      <c r="L18" s="51">
        <f t="shared" si="0"/>
        <v>154</v>
      </c>
      <c r="M18" s="52">
        <f t="shared" si="0"/>
        <v>8246.9400000000023</v>
      </c>
      <c r="N18" s="52">
        <f t="shared" si="0"/>
        <v>848.08</v>
      </c>
      <c r="O18" s="52">
        <f t="shared" si="0"/>
        <v>7398.8600000000015</v>
      </c>
      <c r="P18" s="52">
        <f>P19+P100</f>
        <v>516595864.08999991</v>
      </c>
      <c r="Q18" s="52">
        <f t="shared" ref="Q18:U18" si="1">Q19+Q100</f>
        <v>188761219.17000008</v>
      </c>
      <c r="R18" s="52">
        <f t="shared" si="1"/>
        <v>122902018.93999998</v>
      </c>
      <c r="S18" s="52">
        <f>S19+S100</f>
        <v>204932625.97999999</v>
      </c>
      <c r="T18" s="52">
        <f t="shared" si="1"/>
        <v>0</v>
      </c>
      <c r="U18" s="52">
        <f t="shared" si="1"/>
        <v>0</v>
      </c>
      <c r="V18" s="48"/>
      <c r="W18" s="49"/>
      <c r="X18" s="16"/>
      <c r="Y18" s="16"/>
      <c r="Z18" s="17"/>
    </row>
    <row r="19" spans="1:29" s="3" customFormat="1" ht="39.75" customHeight="1" x14ac:dyDescent="0.25">
      <c r="A19" s="53" t="s">
        <v>140</v>
      </c>
      <c r="B19" s="54" t="s">
        <v>164</v>
      </c>
      <c r="C19" s="53" t="s">
        <v>141</v>
      </c>
      <c r="D19" s="53" t="s">
        <v>141</v>
      </c>
      <c r="E19" s="53" t="s">
        <v>141</v>
      </c>
      <c r="F19" s="53" t="s">
        <v>141</v>
      </c>
      <c r="G19" s="55">
        <f t="shared" ref="G19:O19" si="2">SUM(G20:G99)</f>
        <v>335</v>
      </c>
      <c r="H19" s="55">
        <f t="shared" si="2"/>
        <v>335</v>
      </c>
      <c r="I19" s="56">
        <f t="shared" si="2"/>
        <v>23020.139999999996</v>
      </c>
      <c r="J19" s="55">
        <f t="shared" si="2"/>
        <v>149</v>
      </c>
      <c r="K19" s="55">
        <f t="shared" si="2"/>
        <v>18</v>
      </c>
      <c r="L19" s="55">
        <f t="shared" si="2"/>
        <v>131</v>
      </c>
      <c r="M19" s="57">
        <f t="shared" si="2"/>
        <v>7061.340000000002</v>
      </c>
      <c r="N19" s="57">
        <f t="shared" si="2"/>
        <v>848.08</v>
      </c>
      <c r="O19" s="57">
        <f t="shared" si="2"/>
        <v>6213.2600000000011</v>
      </c>
      <c r="P19" s="57">
        <f>SUM(P20:P99)</f>
        <v>478976980.08999991</v>
      </c>
      <c r="Q19" s="57">
        <f t="shared" ref="Q19:S19" si="3">SUM(Q20:Q99)</f>
        <v>188761219.17000008</v>
      </c>
      <c r="R19" s="57">
        <f t="shared" si="3"/>
        <v>122902018.93999998</v>
      </c>
      <c r="S19" s="57">
        <f t="shared" si="3"/>
        <v>167313741.97999999</v>
      </c>
      <c r="T19" s="57">
        <v>0</v>
      </c>
      <c r="U19" s="57">
        <v>0</v>
      </c>
      <c r="V19" s="58">
        <v>0</v>
      </c>
      <c r="W19" s="59"/>
      <c r="X19" s="6"/>
      <c r="Y19" s="4"/>
    </row>
    <row r="20" spans="1:29" s="24" customFormat="1" ht="40.15" customHeight="1" x14ac:dyDescent="0.25">
      <c r="A20" s="60">
        <v>1</v>
      </c>
      <c r="B20" s="61" t="s">
        <v>58</v>
      </c>
      <c r="C20" s="60">
        <v>51</v>
      </c>
      <c r="D20" s="62" t="s">
        <v>49</v>
      </c>
      <c r="E20" s="62" t="s">
        <v>34</v>
      </c>
      <c r="F20" s="62" t="s">
        <v>146</v>
      </c>
      <c r="G20" s="62">
        <v>2</v>
      </c>
      <c r="H20" s="62">
        <v>2</v>
      </c>
      <c r="I20" s="62">
        <v>323.89999999999998</v>
      </c>
      <c r="J20" s="62">
        <f t="shared" ref="J20:J83" si="4">K20+L20</f>
        <v>1</v>
      </c>
      <c r="K20" s="62">
        <v>1</v>
      </c>
      <c r="L20" s="62">
        <v>0</v>
      </c>
      <c r="M20" s="65">
        <f t="shared" ref="M20:M83" si="5">N20+O20</f>
        <v>37.4</v>
      </c>
      <c r="N20" s="65">
        <v>37.4</v>
      </c>
      <c r="O20" s="65">
        <v>0</v>
      </c>
      <c r="P20" s="65">
        <v>2769852.1</v>
      </c>
      <c r="Q20" s="65">
        <v>1040556.38</v>
      </c>
      <c r="R20" s="105">
        <v>700073.34</v>
      </c>
      <c r="S20" s="105">
        <v>1029222.38</v>
      </c>
      <c r="T20" s="64">
        <v>0</v>
      </c>
      <c r="U20" s="64">
        <v>0</v>
      </c>
      <c r="V20" s="66">
        <v>0</v>
      </c>
      <c r="W20" s="67"/>
      <c r="X20" s="25"/>
      <c r="Y20" s="28"/>
      <c r="AB20" s="27"/>
    </row>
    <row r="21" spans="1:29" s="24" customFormat="1" ht="40.15" customHeight="1" x14ac:dyDescent="0.25">
      <c r="A21" s="60">
        <v>2</v>
      </c>
      <c r="B21" s="61" t="s">
        <v>59</v>
      </c>
      <c r="C21" s="60">
        <v>52</v>
      </c>
      <c r="D21" s="62" t="s">
        <v>49</v>
      </c>
      <c r="E21" s="62" t="s">
        <v>34</v>
      </c>
      <c r="F21" s="62" t="s">
        <v>145</v>
      </c>
      <c r="G21" s="62">
        <v>5</v>
      </c>
      <c r="H21" s="62">
        <v>5</v>
      </c>
      <c r="I21" s="62">
        <v>510.4</v>
      </c>
      <c r="J21" s="62">
        <f t="shared" si="4"/>
        <v>3</v>
      </c>
      <c r="K21" s="62">
        <v>3</v>
      </c>
      <c r="L21" s="62">
        <v>0</v>
      </c>
      <c r="M21" s="65">
        <f t="shared" si="5"/>
        <v>123.4</v>
      </c>
      <c r="N21" s="65">
        <v>123.4</v>
      </c>
      <c r="O21" s="65">
        <v>0</v>
      </c>
      <c r="P21" s="65">
        <v>8718337.3900000006</v>
      </c>
      <c r="Q21" s="65">
        <v>3019929.38</v>
      </c>
      <c r="R21" s="65">
        <v>2424776.2799999998</v>
      </c>
      <c r="S21" s="65">
        <v>3273631.73</v>
      </c>
      <c r="T21" s="64">
        <v>0</v>
      </c>
      <c r="U21" s="64">
        <v>0</v>
      </c>
      <c r="V21" s="66">
        <v>0</v>
      </c>
      <c r="W21" s="67"/>
      <c r="X21" s="25"/>
      <c r="Y21" s="26"/>
      <c r="AB21" s="27"/>
    </row>
    <row r="22" spans="1:29" s="24" customFormat="1" ht="40.15" customHeight="1" x14ac:dyDescent="0.25">
      <c r="A22" s="60">
        <v>3</v>
      </c>
      <c r="B22" s="61" t="s">
        <v>60</v>
      </c>
      <c r="C22" s="60">
        <v>30</v>
      </c>
      <c r="D22" s="62" t="s">
        <v>61</v>
      </c>
      <c r="E22" s="62" t="s">
        <v>34</v>
      </c>
      <c r="F22" s="62" t="s">
        <v>146</v>
      </c>
      <c r="G22" s="62">
        <v>4</v>
      </c>
      <c r="H22" s="62">
        <v>4</v>
      </c>
      <c r="I22" s="62">
        <v>175.35</v>
      </c>
      <c r="J22" s="62">
        <v>3</v>
      </c>
      <c r="K22" s="62">
        <v>0</v>
      </c>
      <c r="L22" s="62">
        <v>3</v>
      </c>
      <c r="M22" s="65">
        <f t="shared" si="5"/>
        <v>87.53</v>
      </c>
      <c r="N22" s="65">
        <v>0</v>
      </c>
      <c r="O22" s="65">
        <v>87.53</v>
      </c>
      <c r="P22" s="65">
        <v>5216918.51</v>
      </c>
      <c r="Q22" s="65">
        <v>1651097.94</v>
      </c>
      <c r="R22" s="65">
        <v>1866070.77</v>
      </c>
      <c r="S22" s="65">
        <v>1699749.8</v>
      </c>
      <c r="T22" s="64">
        <v>0</v>
      </c>
      <c r="U22" s="64">
        <v>0</v>
      </c>
      <c r="V22" s="66">
        <v>0</v>
      </c>
      <c r="W22" s="67"/>
      <c r="X22" s="25"/>
      <c r="Y22" s="26"/>
      <c r="AB22" s="27"/>
    </row>
    <row r="23" spans="1:29" s="24" customFormat="1" ht="40.15" customHeight="1" x14ac:dyDescent="0.25">
      <c r="A23" s="60">
        <v>4</v>
      </c>
      <c r="B23" s="61" t="s">
        <v>144</v>
      </c>
      <c r="C23" s="62">
        <v>10</v>
      </c>
      <c r="D23" s="62" t="s">
        <v>99</v>
      </c>
      <c r="E23" s="62" t="s">
        <v>34</v>
      </c>
      <c r="F23" s="62" t="s">
        <v>36</v>
      </c>
      <c r="G23" s="62">
        <v>6</v>
      </c>
      <c r="H23" s="62">
        <v>6</v>
      </c>
      <c r="I23" s="63">
        <v>93</v>
      </c>
      <c r="J23" s="62">
        <f t="shared" si="4"/>
        <v>1</v>
      </c>
      <c r="K23" s="62">
        <v>0</v>
      </c>
      <c r="L23" s="62">
        <v>1</v>
      </c>
      <c r="M23" s="65">
        <f t="shared" si="5"/>
        <v>46.4</v>
      </c>
      <c r="N23" s="65">
        <v>0</v>
      </c>
      <c r="O23" s="65">
        <v>46.4</v>
      </c>
      <c r="P23" s="65">
        <v>2020045.99</v>
      </c>
      <c r="Q23" s="65">
        <v>501380.55</v>
      </c>
      <c r="R23" s="105">
        <v>1217677.1299999999</v>
      </c>
      <c r="S23" s="105">
        <v>300988.31</v>
      </c>
      <c r="T23" s="64">
        <v>0</v>
      </c>
      <c r="U23" s="64">
        <v>0</v>
      </c>
      <c r="V23" s="66">
        <v>0</v>
      </c>
      <c r="W23" s="67"/>
      <c r="X23" s="25"/>
      <c r="Y23" s="26"/>
      <c r="AB23" s="27"/>
    </row>
    <row r="24" spans="1:29" s="24" customFormat="1" ht="40.15" customHeight="1" x14ac:dyDescent="0.25">
      <c r="A24" s="60">
        <v>5</v>
      </c>
      <c r="B24" s="61" t="s">
        <v>62</v>
      </c>
      <c r="C24" s="60">
        <v>48</v>
      </c>
      <c r="D24" s="62" t="s">
        <v>49</v>
      </c>
      <c r="E24" s="62" t="s">
        <v>34</v>
      </c>
      <c r="F24" s="62" t="s">
        <v>36</v>
      </c>
      <c r="G24" s="62">
        <v>1</v>
      </c>
      <c r="H24" s="62">
        <v>1</v>
      </c>
      <c r="I24" s="62">
        <v>110.6</v>
      </c>
      <c r="J24" s="62">
        <f t="shared" si="4"/>
        <v>1</v>
      </c>
      <c r="K24" s="62">
        <v>0</v>
      </c>
      <c r="L24" s="62">
        <v>1</v>
      </c>
      <c r="M24" s="65">
        <f t="shared" si="5"/>
        <v>56</v>
      </c>
      <c r="N24" s="65">
        <v>0</v>
      </c>
      <c r="O24" s="65">
        <v>56</v>
      </c>
      <c r="P24" s="65">
        <v>3327670.78</v>
      </c>
      <c r="Q24" s="65">
        <v>1668394.45</v>
      </c>
      <c r="R24" s="105">
        <v>685877.34</v>
      </c>
      <c r="S24" s="105">
        <v>973398.99</v>
      </c>
      <c r="T24" s="64">
        <v>0</v>
      </c>
      <c r="U24" s="64">
        <v>0</v>
      </c>
      <c r="V24" s="66">
        <v>0</v>
      </c>
      <c r="W24" s="67"/>
      <c r="X24" s="25"/>
      <c r="Y24" s="26"/>
      <c r="AB24" s="27"/>
    </row>
    <row r="25" spans="1:29" s="24" customFormat="1" ht="40.15" customHeight="1" x14ac:dyDescent="0.25">
      <c r="A25" s="60">
        <v>6</v>
      </c>
      <c r="B25" s="68" t="s">
        <v>168</v>
      </c>
      <c r="C25" s="69">
        <v>9</v>
      </c>
      <c r="D25" s="70">
        <v>38743</v>
      </c>
      <c r="E25" s="62" t="s">
        <v>34</v>
      </c>
      <c r="F25" s="69" t="s">
        <v>146</v>
      </c>
      <c r="G25" s="69">
        <v>4</v>
      </c>
      <c r="H25" s="69">
        <v>4</v>
      </c>
      <c r="I25" s="69">
        <v>57.4</v>
      </c>
      <c r="J25" s="62">
        <f t="shared" si="4"/>
        <v>1</v>
      </c>
      <c r="K25" s="69">
        <v>0</v>
      </c>
      <c r="L25" s="69">
        <v>1</v>
      </c>
      <c r="M25" s="65">
        <f t="shared" si="5"/>
        <v>57.4</v>
      </c>
      <c r="N25" s="108">
        <v>0</v>
      </c>
      <c r="O25" s="108">
        <v>57.4</v>
      </c>
      <c r="P25" s="65">
        <v>4251056.4800000004</v>
      </c>
      <c r="Q25" s="65">
        <v>1597003.63</v>
      </c>
      <c r="R25" s="105">
        <v>1074444.1000000001</v>
      </c>
      <c r="S25" s="105">
        <v>1579608.75</v>
      </c>
      <c r="T25" s="64">
        <v>0</v>
      </c>
      <c r="U25" s="64">
        <v>0</v>
      </c>
      <c r="V25" s="66">
        <v>0</v>
      </c>
      <c r="W25" s="67"/>
      <c r="X25" s="25"/>
      <c r="Y25" s="26"/>
      <c r="AB25" s="27"/>
    </row>
    <row r="26" spans="1:29" s="24" customFormat="1" ht="40.15" customHeight="1" x14ac:dyDescent="0.25">
      <c r="A26" s="60">
        <v>7</v>
      </c>
      <c r="B26" s="61" t="s">
        <v>63</v>
      </c>
      <c r="C26" s="60">
        <v>19</v>
      </c>
      <c r="D26" s="62" t="s">
        <v>40</v>
      </c>
      <c r="E26" s="62" t="s">
        <v>34</v>
      </c>
      <c r="F26" s="69" t="s">
        <v>146</v>
      </c>
      <c r="G26" s="62">
        <v>2</v>
      </c>
      <c r="H26" s="62">
        <v>2</v>
      </c>
      <c r="I26" s="62">
        <v>182.5</v>
      </c>
      <c r="J26" s="62">
        <f t="shared" si="4"/>
        <v>1</v>
      </c>
      <c r="K26" s="62">
        <v>0</v>
      </c>
      <c r="L26" s="62">
        <v>1</v>
      </c>
      <c r="M26" s="65">
        <f t="shared" si="5"/>
        <v>46</v>
      </c>
      <c r="N26" s="65">
        <v>0</v>
      </c>
      <c r="O26" s="65">
        <v>46</v>
      </c>
      <c r="P26" s="65">
        <v>2842872.68</v>
      </c>
      <c r="Q26" s="65">
        <v>1408940.65</v>
      </c>
      <c r="R26" s="105">
        <v>585468</v>
      </c>
      <c r="S26" s="105">
        <v>848464.03</v>
      </c>
      <c r="T26" s="64">
        <v>0</v>
      </c>
      <c r="U26" s="64">
        <v>0</v>
      </c>
      <c r="V26" s="66"/>
      <c r="W26" s="67"/>
      <c r="X26" s="25"/>
      <c r="Y26" s="26"/>
      <c r="AB26" s="27"/>
    </row>
    <row r="27" spans="1:29" s="24" customFormat="1" ht="40.15" customHeight="1" x14ac:dyDescent="0.25">
      <c r="A27" s="60">
        <v>8</v>
      </c>
      <c r="B27" s="61" t="s">
        <v>64</v>
      </c>
      <c r="C27" s="60">
        <v>47</v>
      </c>
      <c r="D27" s="62" t="s">
        <v>49</v>
      </c>
      <c r="E27" s="62" t="s">
        <v>34</v>
      </c>
      <c r="F27" s="62" t="s">
        <v>36</v>
      </c>
      <c r="G27" s="62">
        <v>7</v>
      </c>
      <c r="H27" s="62">
        <v>7</v>
      </c>
      <c r="I27" s="62">
        <v>111.5</v>
      </c>
      <c r="J27" s="62">
        <f t="shared" si="4"/>
        <v>2</v>
      </c>
      <c r="K27" s="62">
        <v>0</v>
      </c>
      <c r="L27" s="62">
        <v>2</v>
      </c>
      <c r="M27" s="65">
        <f t="shared" si="5"/>
        <v>111.5</v>
      </c>
      <c r="N27" s="65">
        <v>0</v>
      </c>
      <c r="O27" s="65">
        <v>111.5</v>
      </c>
      <c r="P27" s="65">
        <v>6153824.1200000001</v>
      </c>
      <c r="Q27" s="65">
        <v>2054170.71</v>
      </c>
      <c r="R27" s="65">
        <v>2262905.77</v>
      </c>
      <c r="S27" s="65">
        <v>1836747.64</v>
      </c>
      <c r="T27" s="64">
        <v>0</v>
      </c>
      <c r="U27" s="64">
        <v>0</v>
      </c>
      <c r="V27" s="66">
        <v>0</v>
      </c>
      <c r="W27" s="67"/>
      <c r="X27" s="25"/>
      <c r="Y27" s="26"/>
      <c r="AB27" s="27"/>
    </row>
    <row r="28" spans="1:29" s="24" customFormat="1" ht="40.15" customHeight="1" x14ac:dyDescent="0.25">
      <c r="A28" s="60">
        <v>9</v>
      </c>
      <c r="B28" s="61" t="s">
        <v>65</v>
      </c>
      <c r="C28" s="60">
        <v>33</v>
      </c>
      <c r="D28" s="62" t="s">
        <v>66</v>
      </c>
      <c r="E28" s="62" t="s">
        <v>34</v>
      </c>
      <c r="F28" s="62" t="s">
        <v>36</v>
      </c>
      <c r="G28" s="62">
        <v>3</v>
      </c>
      <c r="H28" s="62">
        <v>3</v>
      </c>
      <c r="I28" s="62">
        <v>112.8</v>
      </c>
      <c r="J28" s="62">
        <f t="shared" si="4"/>
        <v>1</v>
      </c>
      <c r="K28" s="62">
        <v>0</v>
      </c>
      <c r="L28" s="62">
        <v>1</v>
      </c>
      <c r="M28" s="65">
        <f t="shared" si="5"/>
        <v>28.2</v>
      </c>
      <c r="N28" s="65">
        <v>0</v>
      </c>
      <c r="O28" s="65">
        <v>28.2</v>
      </c>
      <c r="P28" s="65">
        <v>2025935.61</v>
      </c>
      <c r="Q28" s="65">
        <v>664740.46</v>
      </c>
      <c r="R28" s="105">
        <v>585701.39</v>
      </c>
      <c r="S28" s="105">
        <v>775493.76</v>
      </c>
      <c r="T28" s="64">
        <v>0</v>
      </c>
      <c r="U28" s="64">
        <v>0</v>
      </c>
      <c r="V28" s="66">
        <v>0</v>
      </c>
      <c r="W28" s="67"/>
      <c r="X28" s="25"/>
      <c r="Y28" s="26"/>
      <c r="AB28" s="27"/>
    </row>
    <row r="29" spans="1:29" s="24" customFormat="1" ht="40.15" customHeight="1" x14ac:dyDescent="0.25">
      <c r="A29" s="60">
        <v>10</v>
      </c>
      <c r="B29" s="68" t="s">
        <v>174</v>
      </c>
      <c r="C29" s="69">
        <v>26</v>
      </c>
      <c r="D29" s="70">
        <v>38797</v>
      </c>
      <c r="E29" s="62" t="s">
        <v>34</v>
      </c>
      <c r="F29" s="69" t="s">
        <v>146</v>
      </c>
      <c r="G29" s="69">
        <v>1</v>
      </c>
      <c r="H29" s="69">
        <v>1</v>
      </c>
      <c r="I29" s="69">
        <v>49.3</v>
      </c>
      <c r="J29" s="62">
        <f t="shared" si="4"/>
        <v>1</v>
      </c>
      <c r="K29" s="69">
        <v>0</v>
      </c>
      <c r="L29" s="69">
        <v>1</v>
      </c>
      <c r="M29" s="65">
        <f t="shared" si="5"/>
        <v>49.3</v>
      </c>
      <c r="N29" s="108">
        <v>0</v>
      </c>
      <c r="O29" s="108">
        <v>49.3</v>
      </c>
      <c r="P29" s="105">
        <v>3651168.72</v>
      </c>
      <c r="Q29" s="105">
        <v>1371642.49</v>
      </c>
      <c r="R29" s="105">
        <v>922823.94</v>
      </c>
      <c r="S29" s="105">
        <v>1356702.29</v>
      </c>
      <c r="T29" s="64">
        <v>0</v>
      </c>
      <c r="U29" s="64">
        <v>0</v>
      </c>
      <c r="V29" s="71" t="e">
        <f>SUM(#REF!)</f>
        <v>#REF!</v>
      </c>
      <c r="W29" s="67"/>
      <c r="X29" s="29"/>
      <c r="Y29" s="29"/>
      <c r="AB29" s="27"/>
    </row>
    <row r="30" spans="1:29" s="32" customFormat="1" ht="40.15" customHeight="1" x14ac:dyDescent="0.25">
      <c r="A30" s="60">
        <v>11</v>
      </c>
      <c r="B30" s="61" t="s">
        <v>39</v>
      </c>
      <c r="C30" s="60">
        <v>13</v>
      </c>
      <c r="D30" s="62" t="s">
        <v>40</v>
      </c>
      <c r="E30" s="62" t="s">
        <v>34</v>
      </c>
      <c r="F30" s="62" t="s">
        <v>35</v>
      </c>
      <c r="G30" s="62">
        <v>3</v>
      </c>
      <c r="H30" s="62">
        <v>3</v>
      </c>
      <c r="I30" s="62">
        <v>293.2</v>
      </c>
      <c r="J30" s="62">
        <f t="shared" si="4"/>
        <v>1</v>
      </c>
      <c r="K30" s="62">
        <v>0</v>
      </c>
      <c r="L30" s="62">
        <v>1</v>
      </c>
      <c r="M30" s="65">
        <f t="shared" si="5"/>
        <v>72.5</v>
      </c>
      <c r="N30" s="65">
        <v>0</v>
      </c>
      <c r="O30" s="65">
        <v>72.5</v>
      </c>
      <c r="P30" s="65">
        <v>5369365.8300000001</v>
      </c>
      <c r="Q30" s="65">
        <v>2017121.31</v>
      </c>
      <c r="R30" s="105">
        <v>1357094.03</v>
      </c>
      <c r="S30" s="105">
        <v>1995150.49</v>
      </c>
      <c r="T30" s="64">
        <v>0</v>
      </c>
      <c r="U30" s="64">
        <v>0</v>
      </c>
      <c r="V30" s="72">
        <v>0</v>
      </c>
      <c r="W30" s="73"/>
      <c r="X30" s="31"/>
      <c r="Y30" s="31"/>
      <c r="Z30" s="24"/>
      <c r="AA30" s="24"/>
      <c r="AB30" s="27"/>
      <c r="AC30" s="24"/>
    </row>
    <row r="31" spans="1:29" s="32" customFormat="1" ht="40.15" customHeight="1" x14ac:dyDescent="0.25">
      <c r="A31" s="60">
        <v>12</v>
      </c>
      <c r="B31" s="61" t="s">
        <v>41</v>
      </c>
      <c r="C31" s="74" t="s">
        <v>42</v>
      </c>
      <c r="D31" s="62" t="s">
        <v>43</v>
      </c>
      <c r="E31" s="62" t="s">
        <v>34</v>
      </c>
      <c r="F31" s="62" t="s">
        <v>145</v>
      </c>
      <c r="G31" s="62">
        <v>5</v>
      </c>
      <c r="H31" s="62">
        <v>5</v>
      </c>
      <c r="I31" s="62">
        <v>331.9</v>
      </c>
      <c r="J31" s="62">
        <f t="shared" si="4"/>
        <v>2</v>
      </c>
      <c r="K31" s="62">
        <v>0</v>
      </c>
      <c r="L31" s="62">
        <v>2</v>
      </c>
      <c r="M31" s="65">
        <f t="shared" si="5"/>
        <v>87.4</v>
      </c>
      <c r="N31" s="65">
        <v>0</v>
      </c>
      <c r="O31" s="65">
        <v>87.4</v>
      </c>
      <c r="P31" s="65">
        <v>6424563.9900000002</v>
      </c>
      <c r="Q31" s="65">
        <v>2072792.91</v>
      </c>
      <c r="R31" s="65">
        <v>1866574.18</v>
      </c>
      <c r="S31" s="65">
        <v>2485196.9</v>
      </c>
      <c r="T31" s="64">
        <v>0</v>
      </c>
      <c r="U31" s="64">
        <v>0</v>
      </c>
      <c r="V31" s="72">
        <v>0</v>
      </c>
      <c r="W31" s="73"/>
      <c r="X31" s="31"/>
      <c r="Y31" s="31"/>
      <c r="Z31" s="24"/>
      <c r="AA31" s="24"/>
      <c r="AB31" s="27"/>
      <c r="AC31" s="24"/>
    </row>
    <row r="32" spans="1:29" s="32" customFormat="1" ht="40.15" customHeight="1" x14ac:dyDescent="0.25">
      <c r="A32" s="60">
        <v>13</v>
      </c>
      <c r="B32" s="61" t="s">
        <v>44</v>
      </c>
      <c r="C32" s="74" t="s">
        <v>45</v>
      </c>
      <c r="D32" s="62" t="s">
        <v>46</v>
      </c>
      <c r="E32" s="62" t="s">
        <v>34</v>
      </c>
      <c r="F32" s="62" t="s">
        <v>36</v>
      </c>
      <c r="G32" s="62">
        <v>4</v>
      </c>
      <c r="H32" s="62">
        <v>4</v>
      </c>
      <c r="I32" s="62">
        <v>89.7</v>
      </c>
      <c r="J32" s="62">
        <f t="shared" si="4"/>
        <v>1</v>
      </c>
      <c r="K32" s="62">
        <v>0</v>
      </c>
      <c r="L32" s="62">
        <v>1</v>
      </c>
      <c r="M32" s="65">
        <f t="shared" si="5"/>
        <v>42.5</v>
      </c>
      <c r="N32" s="65">
        <v>0</v>
      </c>
      <c r="O32" s="65">
        <v>42.5</v>
      </c>
      <c r="P32" s="65">
        <v>3147559.24</v>
      </c>
      <c r="Q32" s="65">
        <v>1182450.42</v>
      </c>
      <c r="R32" s="105">
        <v>795537.88</v>
      </c>
      <c r="S32" s="105">
        <v>1169570.94</v>
      </c>
      <c r="T32" s="64">
        <v>0</v>
      </c>
      <c r="U32" s="64">
        <v>0</v>
      </c>
      <c r="V32" s="72">
        <v>0</v>
      </c>
      <c r="W32" s="73"/>
      <c r="X32" s="31"/>
      <c r="Y32" s="31"/>
      <c r="Z32" s="24"/>
      <c r="AA32" s="24"/>
      <c r="AB32" s="27"/>
      <c r="AC32" s="24"/>
    </row>
    <row r="33" spans="1:29" s="32" customFormat="1" ht="40.15" customHeight="1" x14ac:dyDescent="0.25">
      <c r="A33" s="60">
        <v>14</v>
      </c>
      <c r="B33" s="61" t="s">
        <v>47</v>
      </c>
      <c r="C33" s="74" t="s">
        <v>48</v>
      </c>
      <c r="D33" s="62" t="s">
        <v>38</v>
      </c>
      <c r="E33" s="62" t="s">
        <v>34</v>
      </c>
      <c r="F33" s="62" t="s">
        <v>146</v>
      </c>
      <c r="G33" s="62">
        <v>2</v>
      </c>
      <c r="H33" s="62">
        <v>2</v>
      </c>
      <c r="I33" s="62">
        <v>562.5</v>
      </c>
      <c r="J33" s="62">
        <f t="shared" si="4"/>
        <v>2</v>
      </c>
      <c r="K33" s="62">
        <v>0</v>
      </c>
      <c r="L33" s="62">
        <v>2</v>
      </c>
      <c r="M33" s="65">
        <f t="shared" si="5"/>
        <v>88.2</v>
      </c>
      <c r="N33" s="65">
        <v>0</v>
      </c>
      <c r="O33" s="65">
        <v>88.2</v>
      </c>
      <c r="P33" s="65">
        <v>5185793.92</v>
      </c>
      <c r="Q33" s="65">
        <v>2608282.86</v>
      </c>
      <c r="R33" s="65">
        <v>1069106.8400000001</v>
      </c>
      <c r="S33" s="65">
        <v>1508404.22</v>
      </c>
      <c r="T33" s="64">
        <v>0</v>
      </c>
      <c r="U33" s="64">
        <v>0</v>
      </c>
      <c r="V33" s="72">
        <v>0</v>
      </c>
      <c r="W33" s="73"/>
      <c r="X33" s="31"/>
      <c r="Y33" s="31"/>
      <c r="Z33" s="24"/>
      <c r="AA33" s="24"/>
      <c r="AB33" s="27"/>
      <c r="AC33" s="24"/>
    </row>
    <row r="34" spans="1:29" s="32" customFormat="1" ht="40.15" customHeight="1" x14ac:dyDescent="0.25">
      <c r="A34" s="60">
        <v>15</v>
      </c>
      <c r="B34" s="68" t="s">
        <v>147</v>
      </c>
      <c r="C34" s="74">
        <v>71</v>
      </c>
      <c r="D34" s="75">
        <v>38924</v>
      </c>
      <c r="E34" s="62" t="s">
        <v>34</v>
      </c>
      <c r="F34" s="69" t="s">
        <v>146</v>
      </c>
      <c r="G34" s="76">
        <v>3</v>
      </c>
      <c r="H34" s="76">
        <v>3</v>
      </c>
      <c r="I34" s="77">
        <v>67</v>
      </c>
      <c r="J34" s="62">
        <f t="shared" si="4"/>
        <v>1</v>
      </c>
      <c r="K34" s="76">
        <v>0</v>
      </c>
      <c r="L34" s="76">
        <v>1</v>
      </c>
      <c r="M34" s="65">
        <f t="shared" si="5"/>
        <v>67</v>
      </c>
      <c r="N34" s="86">
        <v>0</v>
      </c>
      <c r="O34" s="86">
        <v>67</v>
      </c>
      <c r="P34" s="65">
        <v>4962034.57</v>
      </c>
      <c r="Q34" s="65">
        <v>1864098.31</v>
      </c>
      <c r="R34" s="105">
        <v>1254142.07</v>
      </c>
      <c r="S34" s="105">
        <v>1843794.19</v>
      </c>
      <c r="T34" s="64">
        <v>0</v>
      </c>
      <c r="U34" s="64">
        <v>0</v>
      </c>
      <c r="V34" s="72">
        <v>0</v>
      </c>
      <c r="W34" s="73"/>
      <c r="X34" s="31"/>
      <c r="Y34" s="31"/>
      <c r="Z34" s="24"/>
      <c r="AA34" s="24"/>
      <c r="AB34" s="27"/>
      <c r="AC34" s="24"/>
    </row>
    <row r="35" spans="1:29" s="32" customFormat="1" ht="40.15" customHeight="1" x14ac:dyDescent="0.25">
      <c r="A35" s="60">
        <v>16</v>
      </c>
      <c r="B35" s="61" t="s">
        <v>50</v>
      </c>
      <c r="C35" s="79">
        <v>28</v>
      </c>
      <c r="D35" s="62" t="s">
        <v>37</v>
      </c>
      <c r="E35" s="62" t="s">
        <v>34</v>
      </c>
      <c r="F35" s="62" t="s">
        <v>36</v>
      </c>
      <c r="G35" s="62">
        <v>3</v>
      </c>
      <c r="H35" s="62">
        <v>3</v>
      </c>
      <c r="I35" s="62">
        <v>82</v>
      </c>
      <c r="J35" s="62">
        <f t="shared" si="4"/>
        <v>2</v>
      </c>
      <c r="K35" s="62">
        <v>0</v>
      </c>
      <c r="L35" s="62">
        <v>2</v>
      </c>
      <c r="M35" s="65">
        <f t="shared" si="5"/>
        <v>40.4</v>
      </c>
      <c r="N35" s="65">
        <v>0</v>
      </c>
      <c r="O35" s="65">
        <v>40.4</v>
      </c>
      <c r="P35" s="65">
        <v>3540972.68</v>
      </c>
      <c r="Q35" s="65">
        <v>1007447.54</v>
      </c>
      <c r="R35" s="65">
        <v>1064146.32</v>
      </c>
      <c r="S35" s="65">
        <v>1469378.82</v>
      </c>
      <c r="T35" s="64">
        <v>0</v>
      </c>
      <c r="U35" s="64">
        <v>0</v>
      </c>
      <c r="V35" s="72">
        <v>0</v>
      </c>
      <c r="W35" s="73"/>
      <c r="X35" s="31"/>
      <c r="Y35" s="31"/>
      <c r="Z35" s="24"/>
      <c r="AA35" s="24"/>
      <c r="AB35" s="27"/>
      <c r="AC35" s="24"/>
    </row>
    <row r="36" spans="1:29" s="32" customFormat="1" ht="40.15" customHeight="1" x14ac:dyDescent="0.25">
      <c r="A36" s="60">
        <v>17</v>
      </c>
      <c r="B36" s="61" t="s">
        <v>142</v>
      </c>
      <c r="C36" s="74" t="s">
        <v>143</v>
      </c>
      <c r="D36" s="62" t="s">
        <v>43</v>
      </c>
      <c r="E36" s="62" t="s">
        <v>34</v>
      </c>
      <c r="F36" s="62" t="s">
        <v>35</v>
      </c>
      <c r="G36" s="62">
        <v>2</v>
      </c>
      <c r="H36" s="62">
        <v>2</v>
      </c>
      <c r="I36" s="62">
        <v>83.6</v>
      </c>
      <c r="J36" s="62">
        <f t="shared" si="4"/>
        <v>1</v>
      </c>
      <c r="K36" s="62">
        <v>0</v>
      </c>
      <c r="L36" s="62">
        <v>1</v>
      </c>
      <c r="M36" s="65">
        <f t="shared" si="5"/>
        <v>40.9</v>
      </c>
      <c r="N36" s="65">
        <v>0</v>
      </c>
      <c r="O36" s="65">
        <v>40.9</v>
      </c>
      <c r="P36" s="65">
        <v>3029062.89</v>
      </c>
      <c r="Q36" s="65">
        <v>1137934.6399999999</v>
      </c>
      <c r="R36" s="105">
        <v>765588.22</v>
      </c>
      <c r="S36" s="105">
        <v>1125540.03</v>
      </c>
      <c r="T36" s="64">
        <v>0</v>
      </c>
      <c r="U36" s="64">
        <v>0</v>
      </c>
      <c r="V36" s="72">
        <v>0</v>
      </c>
      <c r="W36" s="73"/>
      <c r="X36" s="31"/>
      <c r="Y36" s="31"/>
      <c r="Z36" s="24"/>
      <c r="AA36" s="24"/>
      <c r="AB36" s="27"/>
      <c r="AC36" s="24"/>
    </row>
    <row r="37" spans="1:29" s="20" customFormat="1" ht="40.15" customHeight="1" x14ac:dyDescent="0.25">
      <c r="A37" s="60">
        <v>18</v>
      </c>
      <c r="B37" s="61" t="s">
        <v>148</v>
      </c>
      <c r="C37" s="74">
        <v>14</v>
      </c>
      <c r="D37" s="80">
        <v>40240</v>
      </c>
      <c r="E37" s="62" t="s">
        <v>34</v>
      </c>
      <c r="F37" s="62" t="s">
        <v>145</v>
      </c>
      <c r="G37" s="62">
        <v>1</v>
      </c>
      <c r="H37" s="62">
        <v>1</v>
      </c>
      <c r="I37" s="62">
        <v>38.6</v>
      </c>
      <c r="J37" s="62">
        <f t="shared" si="4"/>
        <v>1</v>
      </c>
      <c r="K37" s="62">
        <v>0</v>
      </c>
      <c r="L37" s="62">
        <v>1</v>
      </c>
      <c r="M37" s="65">
        <f t="shared" si="5"/>
        <v>38.6</v>
      </c>
      <c r="N37" s="65">
        <v>0</v>
      </c>
      <c r="O37" s="65">
        <v>38.6</v>
      </c>
      <c r="P37" s="65">
        <v>2858724.4</v>
      </c>
      <c r="Q37" s="65">
        <v>1073943.21</v>
      </c>
      <c r="R37" s="105">
        <v>722535.58</v>
      </c>
      <c r="S37" s="105">
        <v>1062245.6100000001</v>
      </c>
      <c r="T37" s="64">
        <v>0</v>
      </c>
      <c r="U37" s="64">
        <v>0</v>
      </c>
      <c r="V37" s="72">
        <v>0</v>
      </c>
      <c r="W37" s="73"/>
      <c r="X37" s="23"/>
      <c r="Y37" s="23"/>
      <c r="Z37" s="21"/>
      <c r="AA37" s="21"/>
      <c r="AB37" s="22"/>
      <c r="AC37" s="21"/>
    </row>
    <row r="38" spans="1:29" s="32" customFormat="1" ht="40.15" customHeight="1" x14ac:dyDescent="0.25">
      <c r="A38" s="60">
        <v>19</v>
      </c>
      <c r="B38" s="68" t="s">
        <v>52</v>
      </c>
      <c r="C38" s="79">
        <v>35</v>
      </c>
      <c r="D38" s="62" t="s">
        <v>37</v>
      </c>
      <c r="E38" s="62" t="s">
        <v>34</v>
      </c>
      <c r="F38" s="62" t="s">
        <v>35</v>
      </c>
      <c r="G38" s="62">
        <v>4</v>
      </c>
      <c r="H38" s="62">
        <v>4</v>
      </c>
      <c r="I38" s="62">
        <v>203.7</v>
      </c>
      <c r="J38" s="62">
        <f t="shared" si="4"/>
        <v>1</v>
      </c>
      <c r="K38" s="62">
        <v>0</v>
      </c>
      <c r="L38" s="62">
        <v>1</v>
      </c>
      <c r="M38" s="65">
        <f t="shared" si="5"/>
        <v>51.4</v>
      </c>
      <c r="N38" s="65">
        <v>0</v>
      </c>
      <c r="O38" s="86">
        <v>51.4</v>
      </c>
      <c r="P38" s="65">
        <v>3806695.18</v>
      </c>
      <c r="Q38" s="65">
        <v>1430069.45</v>
      </c>
      <c r="R38" s="105">
        <v>962132.87</v>
      </c>
      <c r="S38" s="105">
        <v>1414492.86</v>
      </c>
      <c r="T38" s="64">
        <v>0</v>
      </c>
      <c r="U38" s="64">
        <v>0</v>
      </c>
      <c r="V38" s="72">
        <v>0</v>
      </c>
      <c r="W38" s="73"/>
      <c r="X38" s="31"/>
      <c r="Y38" s="31"/>
      <c r="Z38" s="24"/>
      <c r="AA38" s="24"/>
      <c r="AB38" s="27"/>
      <c r="AC38" s="24"/>
    </row>
    <row r="39" spans="1:29" s="32" customFormat="1" ht="40.15" customHeight="1" x14ac:dyDescent="0.25">
      <c r="A39" s="60">
        <v>20</v>
      </c>
      <c r="B39" s="61" t="s">
        <v>53</v>
      </c>
      <c r="C39" s="74" t="s">
        <v>54</v>
      </c>
      <c r="D39" s="62" t="s">
        <v>55</v>
      </c>
      <c r="E39" s="62" t="s">
        <v>34</v>
      </c>
      <c r="F39" s="62" t="s">
        <v>145</v>
      </c>
      <c r="G39" s="62">
        <v>2</v>
      </c>
      <c r="H39" s="62">
        <v>2</v>
      </c>
      <c r="I39" s="62">
        <v>207</v>
      </c>
      <c r="J39" s="62">
        <f t="shared" si="4"/>
        <v>1</v>
      </c>
      <c r="K39" s="62">
        <v>0</v>
      </c>
      <c r="L39" s="62">
        <v>1</v>
      </c>
      <c r="M39" s="65">
        <f t="shared" si="5"/>
        <v>51.2</v>
      </c>
      <c r="N39" s="65">
        <v>0</v>
      </c>
      <c r="O39" s="65">
        <v>51.2</v>
      </c>
      <c r="P39" s="65">
        <v>3026454.1</v>
      </c>
      <c r="Q39" s="65">
        <v>1519768.14</v>
      </c>
      <c r="R39" s="105">
        <v>623863.57999999996</v>
      </c>
      <c r="S39" s="105">
        <v>882822.38</v>
      </c>
      <c r="T39" s="64">
        <v>0</v>
      </c>
      <c r="U39" s="64">
        <v>0</v>
      </c>
      <c r="V39" s="72">
        <v>0</v>
      </c>
      <c r="W39" s="73"/>
      <c r="X39" s="31"/>
      <c r="Y39" s="31"/>
      <c r="Z39" s="24"/>
      <c r="AA39" s="24"/>
      <c r="AB39" s="27"/>
      <c r="AC39" s="24"/>
    </row>
    <row r="40" spans="1:29" s="32" customFormat="1" ht="40.15" customHeight="1" x14ac:dyDescent="0.25">
      <c r="A40" s="60">
        <v>21</v>
      </c>
      <c r="B40" s="61" t="s">
        <v>56</v>
      </c>
      <c r="C40" s="79">
        <v>136</v>
      </c>
      <c r="D40" s="62" t="s">
        <v>57</v>
      </c>
      <c r="E40" s="62" t="s">
        <v>34</v>
      </c>
      <c r="F40" s="62" t="s">
        <v>36</v>
      </c>
      <c r="G40" s="62">
        <v>3</v>
      </c>
      <c r="H40" s="62">
        <v>3</v>
      </c>
      <c r="I40" s="62">
        <v>207.2</v>
      </c>
      <c r="J40" s="62">
        <f t="shared" si="4"/>
        <v>1</v>
      </c>
      <c r="K40" s="62">
        <v>0</v>
      </c>
      <c r="L40" s="62">
        <v>1</v>
      </c>
      <c r="M40" s="65">
        <f t="shared" si="5"/>
        <v>53.6</v>
      </c>
      <c r="N40" s="65">
        <v>0</v>
      </c>
      <c r="O40" s="65">
        <v>53.6</v>
      </c>
      <c r="P40" s="65">
        <v>3969627.66</v>
      </c>
      <c r="Q40" s="65">
        <v>1491278.65</v>
      </c>
      <c r="R40" s="105">
        <v>1003313.66</v>
      </c>
      <c r="S40" s="105">
        <v>1475035.35</v>
      </c>
      <c r="T40" s="64">
        <v>0</v>
      </c>
      <c r="U40" s="64">
        <v>0</v>
      </c>
      <c r="V40" s="72">
        <v>0</v>
      </c>
      <c r="W40" s="73"/>
      <c r="X40" s="31"/>
      <c r="Y40" s="31"/>
      <c r="Z40" s="24"/>
      <c r="AA40" s="24"/>
      <c r="AB40" s="27"/>
      <c r="AC40" s="24"/>
    </row>
    <row r="41" spans="1:29" s="32" customFormat="1" ht="40.15" customHeight="1" x14ac:dyDescent="0.25">
      <c r="A41" s="60">
        <v>22</v>
      </c>
      <c r="B41" s="61" t="s">
        <v>127</v>
      </c>
      <c r="C41" s="79">
        <v>58</v>
      </c>
      <c r="D41" s="62" t="s">
        <v>55</v>
      </c>
      <c r="E41" s="62" t="s">
        <v>34</v>
      </c>
      <c r="F41" s="62" t="s">
        <v>35</v>
      </c>
      <c r="G41" s="62">
        <v>4</v>
      </c>
      <c r="H41" s="62">
        <v>4</v>
      </c>
      <c r="I41" s="62">
        <v>490.86</v>
      </c>
      <c r="J41" s="62">
        <f t="shared" si="4"/>
        <v>1</v>
      </c>
      <c r="K41" s="62">
        <v>0</v>
      </c>
      <c r="L41" s="62">
        <v>1</v>
      </c>
      <c r="M41" s="65">
        <f t="shared" si="5"/>
        <v>53.39</v>
      </c>
      <c r="N41" s="65">
        <v>0</v>
      </c>
      <c r="O41" s="65">
        <v>53.39</v>
      </c>
      <c r="P41" s="65">
        <v>3954075.01</v>
      </c>
      <c r="Q41" s="65">
        <v>1485435.96</v>
      </c>
      <c r="R41" s="105">
        <v>999382.76</v>
      </c>
      <c r="S41" s="105">
        <v>1469256.29</v>
      </c>
      <c r="T41" s="64">
        <v>0</v>
      </c>
      <c r="U41" s="64">
        <v>0</v>
      </c>
      <c r="V41" s="72">
        <v>0</v>
      </c>
      <c r="W41" s="73"/>
      <c r="X41" s="31"/>
      <c r="Y41" s="31"/>
      <c r="Z41" s="24"/>
      <c r="AA41" s="24"/>
      <c r="AB41" s="27"/>
      <c r="AC41" s="24"/>
    </row>
    <row r="42" spans="1:29" s="32" customFormat="1" ht="40.15" customHeight="1" x14ac:dyDescent="0.25">
      <c r="A42" s="60">
        <v>23</v>
      </c>
      <c r="B42" s="61" t="s">
        <v>69</v>
      </c>
      <c r="C42" s="79">
        <v>127</v>
      </c>
      <c r="D42" s="62" t="s">
        <v>70</v>
      </c>
      <c r="E42" s="62" t="s">
        <v>34</v>
      </c>
      <c r="F42" s="62" t="s">
        <v>35</v>
      </c>
      <c r="G42" s="62">
        <v>2</v>
      </c>
      <c r="H42" s="62">
        <v>2</v>
      </c>
      <c r="I42" s="62">
        <v>738.1</v>
      </c>
      <c r="J42" s="62">
        <f t="shared" si="4"/>
        <v>1</v>
      </c>
      <c r="K42" s="62">
        <v>0</v>
      </c>
      <c r="L42" s="62">
        <v>1</v>
      </c>
      <c r="M42" s="65">
        <f t="shared" si="5"/>
        <v>67.7</v>
      </c>
      <c r="N42" s="65">
        <v>0</v>
      </c>
      <c r="O42" s="65">
        <v>67.7</v>
      </c>
      <c r="P42" s="65">
        <v>3939465.58</v>
      </c>
      <c r="Q42" s="65">
        <v>1987629.52</v>
      </c>
      <c r="R42" s="105">
        <v>812347.02</v>
      </c>
      <c r="S42" s="105">
        <v>1139489.04</v>
      </c>
      <c r="T42" s="64">
        <v>0</v>
      </c>
      <c r="U42" s="64">
        <v>0</v>
      </c>
      <c r="V42" s="72">
        <v>0</v>
      </c>
      <c r="W42" s="73"/>
      <c r="X42" s="31"/>
      <c r="Y42" s="31"/>
      <c r="Z42" s="24"/>
      <c r="AA42" s="24"/>
      <c r="AB42" s="27"/>
      <c r="AC42" s="24"/>
    </row>
    <row r="43" spans="1:29" s="24" customFormat="1" ht="40.15" customHeight="1" x14ac:dyDescent="0.25">
      <c r="A43" s="60">
        <v>24</v>
      </c>
      <c r="B43" s="61" t="s">
        <v>73</v>
      </c>
      <c r="C43" s="79">
        <v>126</v>
      </c>
      <c r="D43" s="62" t="s">
        <v>70</v>
      </c>
      <c r="E43" s="62" t="s">
        <v>34</v>
      </c>
      <c r="F43" s="62" t="s">
        <v>35</v>
      </c>
      <c r="G43" s="62">
        <v>2</v>
      </c>
      <c r="H43" s="62">
        <v>2</v>
      </c>
      <c r="I43" s="62">
        <v>745.9</v>
      </c>
      <c r="J43" s="62">
        <f t="shared" si="4"/>
        <v>1</v>
      </c>
      <c r="K43" s="62">
        <v>0</v>
      </c>
      <c r="L43" s="62">
        <v>1</v>
      </c>
      <c r="M43" s="65">
        <f t="shared" si="5"/>
        <v>55.7</v>
      </c>
      <c r="N43" s="65">
        <v>0</v>
      </c>
      <c r="O43" s="65">
        <v>55.7</v>
      </c>
      <c r="P43" s="65">
        <v>3768738.18</v>
      </c>
      <c r="Q43" s="65">
        <v>1292880.06</v>
      </c>
      <c r="R43" s="105">
        <v>1074800.8600000001</v>
      </c>
      <c r="S43" s="105">
        <v>1401057.26</v>
      </c>
      <c r="T43" s="64">
        <v>0</v>
      </c>
      <c r="U43" s="64">
        <v>0</v>
      </c>
      <c r="V43" s="66"/>
      <c r="W43" s="67"/>
      <c r="X43" s="33"/>
      <c r="Y43" s="33"/>
      <c r="AB43" s="27"/>
    </row>
    <row r="44" spans="1:29" s="32" customFormat="1" ht="40.15" customHeight="1" x14ac:dyDescent="0.25">
      <c r="A44" s="60">
        <v>25</v>
      </c>
      <c r="B44" s="61" t="s">
        <v>74</v>
      </c>
      <c r="C44" s="79">
        <v>24</v>
      </c>
      <c r="D44" s="62" t="s">
        <v>75</v>
      </c>
      <c r="E44" s="62" t="s">
        <v>34</v>
      </c>
      <c r="F44" s="62" t="s">
        <v>146</v>
      </c>
      <c r="G44" s="62">
        <v>8</v>
      </c>
      <c r="H44" s="62">
        <v>8</v>
      </c>
      <c r="I44" s="62">
        <v>641.9</v>
      </c>
      <c r="J44" s="62">
        <f t="shared" si="4"/>
        <v>2</v>
      </c>
      <c r="K44" s="62">
        <v>0</v>
      </c>
      <c r="L44" s="62">
        <v>2</v>
      </c>
      <c r="M44" s="65">
        <f t="shared" si="5"/>
        <v>100.4</v>
      </c>
      <c r="N44" s="65">
        <v>0</v>
      </c>
      <c r="O44" s="65">
        <v>100.4</v>
      </c>
      <c r="P44" s="65">
        <v>7326228.1799999997</v>
      </c>
      <c r="Q44" s="65">
        <v>2580995.17</v>
      </c>
      <c r="R44" s="65">
        <v>1982423.74</v>
      </c>
      <c r="S44" s="65">
        <v>2762809.27</v>
      </c>
      <c r="T44" s="64">
        <v>0</v>
      </c>
      <c r="U44" s="64">
        <v>0</v>
      </c>
      <c r="V44" s="81">
        <v>0</v>
      </c>
      <c r="W44" s="82"/>
      <c r="X44" s="30"/>
      <c r="Y44" s="30"/>
      <c r="Z44" s="24"/>
      <c r="AA44" s="24"/>
      <c r="AB44" s="27"/>
      <c r="AC44" s="24"/>
    </row>
    <row r="45" spans="1:29" s="32" customFormat="1" ht="40.15" customHeight="1" x14ac:dyDescent="0.25">
      <c r="A45" s="60">
        <v>26</v>
      </c>
      <c r="B45" s="61" t="s">
        <v>76</v>
      </c>
      <c r="C45" s="79">
        <v>168</v>
      </c>
      <c r="D45" s="62" t="s">
        <v>71</v>
      </c>
      <c r="E45" s="62" t="s">
        <v>34</v>
      </c>
      <c r="F45" s="62" t="s">
        <v>146</v>
      </c>
      <c r="G45" s="62">
        <v>7</v>
      </c>
      <c r="H45" s="62">
        <v>7</v>
      </c>
      <c r="I45" s="62">
        <v>56.4</v>
      </c>
      <c r="J45" s="62">
        <v>1</v>
      </c>
      <c r="K45" s="62">
        <v>0</v>
      </c>
      <c r="L45" s="62">
        <v>1</v>
      </c>
      <c r="M45" s="65">
        <v>56.4</v>
      </c>
      <c r="N45" s="65">
        <v>0</v>
      </c>
      <c r="O45" s="65">
        <v>56.4</v>
      </c>
      <c r="P45" s="65">
        <v>3393098.01</v>
      </c>
      <c r="Q45" s="65">
        <v>1694958.03</v>
      </c>
      <c r="R45" s="105">
        <v>699177.76</v>
      </c>
      <c r="S45" s="105">
        <v>998962.22</v>
      </c>
      <c r="T45" s="64">
        <v>0</v>
      </c>
      <c r="U45" s="64">
        <v>0</v>
      </c>
      <c r="V45" s="81">
        <v>0</v>
      </c>
      <c r="W45" s="82"/>
      <c r="X45" s="30"/>
      <c r="Y45" s="30"/>
      <c r="Z45" s="24"/>
      <c r="AA45" s="24"/>
      <c r="AB45" s="27"/>
      <c r="AC45" s="24"/>
    </row>
    <row r="46" spans="1:29" s="32" customFormat="1" ht="40.15" customHeight="1" x14ac:dyDescent="0.25">
      <c r="A46" s="60">
        <v>27</v>
      </c>
      <c r="B46" s="83" t="s">
        <v>149</v>
      </c>
      <c r="C46" s="74">
        <v>4</v>
      </c>
      <c r="D46" s="75">
        <v>40571</v>
      </c>
      <c r="E46" s="62" t="s">
        <v>34</v>
      </c>
      <c r="F46" s="62" t="s">
        <v>146</v>
      </c>
      <c r="G46" s="84">
        <v>5</v>
      </c>
      <c r="H46" s="84">
        <v>5</v>
      </c>
      <c r="I46" s="85">
        <v>37.700000000000003</v>
      </c>
      <c r="J46" s="62">
        <v>1</v>
      </c>
      <c r="K46" s="84">
        <v>0</v>
      </c>
      <c r="L46" s="84">
        <v>1</v>
      </c>
      <c r="M46" s="65">
        <f t="shared" ref="M46" si="6">N46+O46</f>
        <v>37.700000000000003</v>
      </c>
      <c r="N46" s="109">
        <v>0</v>
      </c>
      <c r="O46" s="109">
        <v>37.700000000000003</v>
      </c>
      <c r="P46" s="105">
        <v>2792070.2</v>
      </c>
      <c r="Q46" s="65">
        <v>1048903.08</v>
      </c>
      <c r="R46" s="105">
        <v>705688.9</v>
      </c>
      <c r="S46" s="105">
        <v>1037478.22</v>
      </c>
      <c r="T46" s="64">
        <v>0</v>
      </c>
      <c r="U46" s="64">
        <v>0</v>
      </c>
      <c r="V46" s="81">
        <v>0</v>
      </c>
      <c r="W46" s="82"/>
      <c r="X46" s="30"/>
      <c r="Y46" s="30"/>
      <c r="Z46" s="24"/>
      <c r="AA46" s="24"/>
      <c r="AB46" s="27"/>
      <c r="AC46" s="24"/>
    </row>
    <row r="47" spans="1:29" s="32" customFormat="1" ht="40.15" customHeight="1" x14ac:dyDescent="0.25">
      <c r="A47" s="60">
        <v>28</v>
      </c>
      <c r="B47" s="83" t="s">
        <v>176</v>
      </c>
      <c r="C47" s="74">
        <v>47</v>
      </c>
      <c r="D47" s="75">
        <v>38691</v>
      </c>
      <c r="E47" s="62" t="s">
        <v>34</v>
      </c>
      <c r="F47" s="62" t="s">
        <v>36</v>
      </c>
      <c r="G47" s="76">
        <v>1</v>
      </c>
      <c r="H47" s="76">
        <v>1</v>
      </c>
      <c r="I47" s="85">
        <v>30.8</v>
      </c>
      <c r="J47" s="76">
        <v>1</v>
      </c>
      <c r="K47" s="76">
        <v>0</v>
      </c>
      <c r="L47" s="76">
        <v>1</v>
      </c>
      <c r="M47" s="86">
        <v>30.8</v>
      </c>
      <c r="N47" s="86">
        <v>0</v>
      </c>
      <c r="O47" s="86">
        <v>30.8</v>
      </c>
      <c r="P47" s="105">
        <v>3043874.95</v>
      </c>
      <c r="Q47" s="105">
        <v>1143499.1200000001</v>
      </c>
      <c r="R47" s="105">
        <v>769331.93</v>
      </c>
      <c r="S47" s="105">
        <v>1131043.8999999999</v>
      </c>
      <c r="T47" s="64">
        <v>0</v>
      </c>
      <c r="U47" s="64">
        <v>0</v>
      </c>
      <c r="V47" s="81">
        <v>0</v>
      </c>
      <c r="W47" s="82"/>
      <c r="X47" s="30"/>
      <c r="Y47" s="30"/>
      <c r="Z47" s="24"/>
      <c r="AA47" s="24"/>
      <c r="AB47" s="27"/>
      <c r="AC47" s="24"/>
    </row>
    <row r="48" spans="1:29" s="32" customFormat="1" ht="40.15" customHeight="1" x14ac:dyDescent="0.25">
      <c r="A48" s="60">
        <v>29</v>
      </c>
      <c r="B48" s="68" t="s">
        <v>150</v>
      </c>
      <c r="C48" s="69">
        <v>42</v>
      </c>
      <c r="D48" s="70">
        <v>39902</v>
      </c>
      <c r="E48" s="62" t="s">
        <v>34</v>
      </c>
      <c r="F48" s="69" t="s">
        <v>146</v>
      </c>
      <c r="G48" s="69">
        <v>2</v>
      </c>
      <c r="H48" s="69">
        <v>2</v>
      </c>
      <c r="I48" s="69">
        <v>20.5</v>
      </c>
      <c r="J48" s="62">
        <f t="shared" si="4"/>
        <v>1</v>
      </c>
      <c r="K48" s="87">
        <v>0</v>
      </c>
      <c r="L48" s="87">
        <v>1</v>
      </c>
      <c r="M48" s="65">
        <f t="shared" si="5"/>
        <v>20.5</v>
      </c>
      <c r="N48" s="108">
        <v>0</v>
      </c>
      <c r="O48" s="108">
        <v>20.5</v>
      </c>
      <c r="P48" s="105">
        <v>1518234.46</v>
      </c>
      <c r="Q48" s="105">
        <v>570358.43999999994</v>
      </c>
      <c r="R48" s="105">
        <v>383730.04</v>
      </c>
      <c r="S48" s="105">
        <v>564145.98</v>
      </c>
      <c r="T48" s="64">
        <v>0</v>
      </c>
      <c r="U48" s="64">
        <v>0</v>
      </c>
      <c r="V48" s="81">
        <v>0</v>
      </c>
      <c r="W48" s="82"/>
      <c r="X48" s="30"/>
      <c r="Y48" s="30"/>
      <c r="Z48" s="24"/>
      <c r="AA48" s="24"/>
      <c r="AB48" s="27"/>
      <c r="AC48" s="24"/>
    </row>
    <row r="49" spans="1:29" s="32" customFormat="1" ht="40.15" customHeight="1" x14ac:dyDescent="0.25">
      <c r="A49" s="60">
        <v>30</v>
      </c>
      <c r="B49" s="61" t="s">
        <v>79</v>
      </c>
      <c r="C49" s="79">
        <v>124</v>
      </c>
      <c r="D49" s="62" t="s">
        <v>80</v>
      </c>
      <c r="E49" s="62" t="s">
        <v>34</v>
      </c>
      <c r="F49" s="62" t="s">
        <v>146</v>
      </c>
      <c r="G49" s="62">
        <v>3</v>
      </c>
      <c r="H49" s="62">
        <v>3</v>
      </c>
      <c r="I49" s="62">
        <v>353.9</v>
      </c>
      <c r="J49" s="62">
        <f t="shared" si="4"/>
        <v>3</v>
      </c>
      <c r="K49" s="62">
        <v>0</v>
      </c>
      <c r="L49" s="62">
        <v>3</v>
      </c>
      <c r="M49" s="65">
        <f t="shared" si="5"/>
        <v>64</v>
      </c>
      <c r="N49" s="65">
        <v>0</v>
      </c>
      <c r="O49" s="65">
        <v>64</v>
      </c>
      <c r="P49" s="65">
        <v>4492877.83</v>
      </c>
      <c r="Q49" s="65">
        <v>2035402.16</v>
      </c>
      <c r="R49" s="65">
        <v>979278.43</v>
      </c>
      <c r="S49" s="65">
        <v>1478197.24</v>
      </c>
      <c r="T49" s="64">
        <v>0</v>
      </c>
      <c r="U49" s="64">
        <v>0</v>
      </c>
      <c r="V49" s="81">
        <v>0</v>
      </c>
      <c r="W49" s="82"/>
      <c r="X49" s="30"/>
      <c r="Y49" s="30"/>
      <c r="Z49" s="24"/>
      <c r="AA49" s="24"/>
      <c r="AB49" s="27"/>
      <c r="AC49" s="24"/>
    </row>
    <row r="50" spans="1:29" s="32" customFormat="1" ht="40.15" customHeight="1" x14ac:dyDescent="0.25">
      <c r="A50" s="60">
        <v>31</v>
      </c>
      <c r="B50" s="61" t="s">
        <v>81</v>
      </c>
      <c r="C50" s="74" t="s">
        <v>82</v>
      </c>
      <c r="D50" s="62" t="s">
        <v>83</v>
      </c>
      <c r="E50" s="62" t="s">
        <v>34</v>
      </c>
      <c r="F50" s="62" t="s">
        <v>145</v>
      </c>
      <c r="G50" s="62">
        <v>6</v>
      </c>
      <c r="H50" s="62">
        <v>6</v>
      </c>
      <c r="I50" s="62">
        <v>334.1</v>
      </c>
      <c r="J50" s="62">
        <f t="shared" si="4"/>
        <v>4</v>
      </c>
      <c r="K50" s="62">
        <v>2</v>
      </c>
      <c r="L50" s="62">
        <v>2</v>
      </c>
      <c r="M50" s="65">
        <f t="shared" si="5"/>
        <v>166.9</v>
      </c>
      <c r="N50" s="65">
        <v>79.2</v>
      </c>
      <c r="O50" s="65">
        <v>87.7</v>
      </c>
      <c r="P50" s="65">
        <v>11153302.48</v>
      </c>
      <c r="Q50" s="65">
        <v>4661529.1900000004</v>
      </c>
      <c r="R50" s="65">
        <v>2690401.56</v>
      </c>
      <c r="S50" s="65">
        <v>3801371.73</v>
      </c>
      <c r="T50" s="64">
        <v>0</v>
      </c>
      <c r="U50" s="64">
        <v>0</v>
      </c>
      <c r="V50" s="81">
        <v>0</v>
      </c>
      <c r="W50" s="82"/>
      <c r="X50" s="30"/>
      <c r="Y50" s="30"/>
      <c r="Z50" s="24"/>
      <c r="AA50" s="24"/>
      <c r="AB50" s="27"/>
      <c r="AC50" s="24"/>
    </row>
    <row r="51" spans="1:29" s="32" customFormat="1" ht="40.15" customHeight="1" x14ac:dyDescent="0.25">
      <c r="A51" s="60">
        <v>32</v>
      </c>
      <c r="B51" s="61" t="s">
        <v>85</v>
      </c>
      <c r="C51" s="79">
        <v>62</v>
      </c>
      <c r="D51" s="62" t="s">
        <v>86</v>
      </c>
      <c r="E51" s="62" t="s">
        <v>34</v>
      </c>
      <c r="F51" s="62" t="s">
        <v>145</v>
      </c>
      <c r="G51" s="62">
        <v>11</v>
      </c>
      <c r="H51" s="62">
        <v>11</v>
      </c>
      <c r="I51" s="62">
        <v>460.9</v>
      </c>
      <c r="J51" s="62">
        <f t="shared" si="4"/>
        <v>5</v>
      </c>
      <c r="K51" s="62">
        <v>0</v>
      </c>
      <c r="L51" s="62">
        <v>5</v>
      </c>
      <c r="M51" s="65">
        <f t="shared" si="5"/>
        <v>266.5</v>
      </c>
      <c r="N51" s="65">
        <v>0</v>
      </c>
      <c r="O51" s="65">
        <v>266.5</v>
      </c>
      <c r="P51" s="65">
        <v>16609073.48</v>
      </c>
      <c r="Q51" s="65">
        <v>7195734.0599999996</v>
      </c>
      <c r="R51" s="65">
        <v>3997259.68</v>
      </c>
      <c r="S51" s="65">
        <v>5416079.7400000002</v>
      </c>
      <c r="T51" s="64">
        <v>0</v>
      </c>
      <c r="U51" s="64">
        <v>0</v>
      </c>
      <c r="V51" s="81">
        <v>0</v>
      </c>
      <c r="W51" s="82"/>
      <c r="X51" s="30"/>
      <c r="Y51" s="30"/>
      <c r="Z51" s="24"/>
      <c r="AA51" s="24"/>
      <c r="AB51" s="27"/>
      <c r="AC51" s="24"/>
    </row>
    <row r="52" spans="1:29" s="32" customFormat="1" ht="40.15" customHeight="1" x14ac:dyDescent="0.25">
      <c r="A52" s="60">
        <v>33</v>
      </c>
      <c r="B52" s="88" t="s">
        <v>160</v>
      </c>
      <c r="C52" s="79">
        <v>74</v>
      </c>
      <c r="D52" s="62" t="s">
        <v>51</v>
      </c>
      <c r="E52" s="62" t="s">
        <v>34</v>
      </c>
      <c r="F52" s="62" t="s">
        <v>36</v>
      </c>
      <c r="G52" s="62">
        <v>5</v>
      </c>
      <c r="H52" s="62">
        <v>5</v>
      </c>
      <c r="I52" s="62">
        <v>126.8</v>
      </c>
      <c r="J52" s="62">
        <v>3</v>
      </c>
      <c r="K52" s="62">
        <v>3</v>
      </c>
      <c r="L52" s="62">
        <v>0</v>
      </c>
      <c r="M52" s="65">
        <v>126.8</v>
      </c>
      <c r="N52" s="65">
        <v>126.8</v>
      </c>
      <c r="O52" s="65">
        <v>0</v>
      </c>
      <c r="P52" s="65">
        <v>9390835.5800000001</v>
      </c>
      <c r="Q52" s="65">
        <v>3527875.62</v>
      </c>
      <c r="R52" s="65">
        <v>2373510.66</v>
      </c>
      <c r="S52" s="65">
        <v>3489449.3</v>
      </c>
      <c r="T52" s="64">
        <v>0</v>
      </c>
      <c r="U52" s="64">
        <v>0</v>
      </c>
      <c r="V52" s="81">
        <v>0</v>
      </c>
      <c r="W52" s="82"/>
      <c r="X52" s="30"/>
      <c r="Y52" s="30"/>
      <c r="Z52" s="24"/>
      <c r="AA52" s="24"/>
      <c r="AB52" s="27"/>
      <c r="AC52" s="24"/>
    </row>
    <row r="53" spans="1:29" s="32" customFormat="1" ht="40.15" customHeight="1" x14ac:dyDescent="0.25">
      <c r="A53" s="60">
        <v>34</v>
      </c>
      <c r="B53" s="88" t="s">
        <v>169</v>
      </c>
      <c r="C53" s="74">
        <v>137</v>
      </c>
      <c r="D53" s="62">
        <v>40100</v>
      </c>
      <c r="E53" s="62" t="s">
        <v>34</v>
      </c>
      <c r="F53" s="62" t="s">
        <v>146</v>
      </c>
      <c r="G53" s="62">
        <v>1</v>
      </c>
      <c r="H53" s="62">
        <v>1</v>
      </c>
      <c r="I53" s="62">
        <v>49.5</v>
      </c>
      <c r="J53" s="62">
        <v>1</v>
      </c>
      <c r="K53" s="62">
        <v>0</v>
      </c>
      <c r="L53" s="62">
        <v>1</v>
      </c>
      <c r="M53" s="65">
        <v>49.5</v>
      </c>
      <c r="N53" s="65">
        <v>0</v>
      </c>
      <c r="O53" s="65">
        <v>49.5</v>
      </c>
      <c r="P53" s="105">
        <v>3665980.76</v>
      </c>
      <c r="Q53" s="105">
        <v>1377206.96</v>
      </c>
      <c r="R53" s="105">
        <v>926567.65</v>
      </c>
      <c r="S53" s="105">
        <v>1362206.15</v>
      </c>
      <c r="T53" s="64">
        <v>0</v>
      </c>
      <c r="U53" s="64">
        <v>0</v>
      </c>
      <c r="V53" s="81"/>
      <c r="W53" s="82"/>
      <c r="X53" s="30"/>
      <c r="Y53" s="30"/>
      <c r="Z53" s="24"/>
      <c r="AA53" s="24"/>
      <c r="AB53" s="27"/>
      <c r="AC53" s="24"/>
    </row>
    <row r="54" spans="1:29" s="32" customFormat="1" ht="40.15" customHeight="1" x14ac:dyDescent="0.25">
      <c r="A54" s="60">
        <v>35</v>
      </c>
      <c r="B54" s="68" t="s">
        <v>151</v>
      </c>
      <c r="C54" s="69">
        <v>44</v>
      </c>
      <c r="D54" s="70">
        <v>40324</v>
      </c>
      <c r="E54" s="62" t="s">
        <v>34</v>
      </c>
      <c r="F54" s="69" t="s">
        <v>146</v>
      </c>
      <c r="G54" s="69">
        <v>2</v>
      </c>
      <c r="H54" s="69">
        <v>2</v>
      </c>
      <c r="I54" s="69">
        <v>23.3</v>
      </c>
      <c r="J54" s="62">
        <f t="shared" si="4"/>
        <v>1</v>
      </c>
      <c r="K54" s="87">
        <v>0</v>
      </c>
      <c r="L54" s="87">
        <v>1</v>
      </c>
      <c r="M54" s="65">
        <f t="shared" si="5"/>
        <v>23.3</v>
      </c>
      <c r="N54" s="108">
        <v>0</v>
      </c>
      <c r="O54" s="108">
        <v>23.3</v>
      </c>
      <c r="P54" s="65">
        <v>1725603.07</v>
      </c>
      <c r="Q54" s="65">
        <v>648261.06000000006</v>
      </c>
      <c r="R54" s="105">
        <v>436141.94</v>
      </c>
      <c r="S54" s="105">
        <v>641200.06999999995</v>
      </c>
      <c r="T54" s="64">
        <v>0</v>
      </c>
      <c r="U54" s="64">
        <v>0</v>
      </c>
      <c r="V54" s="81">
        <v>0</v>
      </c>
      <c r="W54" s="82"/>
      <c r="X54" s="30"/>
      <c r="Y54" s="30"/>
      <c r="Z54" s="24"/>
      <c r="AA54" s="24"/>
      <c r="AB54" s="27"/>
      <c r="AC54" s="24"/>
    </row>
    <row r="55" spans="1:29" s="32" customFormat="1" ht="40.15" customHeight="1" x14ac:dyDescent="0.25">
      <c r="A55" s="60">
        <v>36</v>
      </c>
      <c r="B55" s="68" t="s">
        <v>152</v>
      </c>
      <c r="C55" s="69">
        <v>61</v>
      </c>
      <c r="D55" s="70">
        <v>37873</v>
      </c>
      <c r="E55" s="62" t="s">
        <v>34</v>
      </c>
      <c r="F55" s="69" t="s">
        <v>146</v>
      </c>
      <c r="G55" s="76">
        <v>1</v>
      </c>
      <c r="H55" s="76">
        <v>1</v>
      </c>
      <c r="I55" s="77">
        <f>M55</f>
        <v>54.3</v>
      </c>
      <c r="J55" s="62">
        <f t="shared" si="4"/>
        <v>1</v>
      </c>
      <c r="K55" s="76">
        <v>0</v>
      </c>
      <c r="L55" s="76">
        <v>1</v>
      </c>
      <c r="M55" s="65">
        <f t="shared" si="5"/>
        <v>54.3</v>
      </c>
      <c r="N55" s="86">
        <v>0</v>
      </c>
      <c r="O55" s="86">
        <v>54.3</v>
      </c>
      <c r="P55" s="65">
        <v>4021469.81</v>
      </c>
      <c r="Q55" s="65">
        <v>1510754.31</v>
      </c>
      <c r="R55" s="105">
        <v>1016416.63</v>
      </c>
      <c r="S55" s="105">
        <v>1494298.87</v>
      </c>
      <c r="T55" s="64">
        <v>0</v>
      </c>
      <c r="U55" s="64">
        <v>0</v>
      </c>
      <c r="V55" s="81">
        <v>0</v>
      </c>
      <c r="W55" s="82"/>
      <c r="X55" s="30"/>
      <c r="Y55" s="30"/>
      <c r="Z55" s="24"/>
      <c r="AA55" s="24"/>
      <c r="AB55" s="27"/>
      <c r="AC55" s="24"/>
    </row>
    <row r="56" spans="1:29" s="32" customFormat="1" ht="40.15" customHeight="1" x14ac:dyDescent="0.25">
      <c r="A56" s="60">
        <v>37</v>
      </c>
      <c r="B56" s="61" t="s">
        <v>84</v>
      </c>
      <c r="C56" s="79">
        <v>178</v>
      </c>
      <c r="D56" s="62" t="s">
        <v>71</v>
      </c>
      <c r="E56" s="62" t="s">
        <v>34</v>
      </c>
      <c r="F56" s="62" t="s">
        <v>35</v>
      </c>
      <c r="G56" s="62">
        <v>1</v>
      </c>
      <c r="H56" s="62">
        <v>1</v>
      </c>
      <c r="I56" s="62">
        <v>464.6</v>
      </c>
      <c r="J56" s="62">
        <f t="shared" si="4"/>
        <v>1</v>
      </c>
      <c r="K56" s="62">
        <v>0</v>
      </c>
      <c r="L56" s="62">
        <v>1</v>
      </c>
      <c r="M56" s="65">
        <f t="shared" si="5"/>
        <v>65</v>
      </c>
      <c r="N56" s="65">
        <v>0</v>
      </c>
      <c r="O56" s="65">
        <v>65</v>
      </c>
      <c r="P56" s="65">
        <v>4813914.1399999997</v>
      </c>
      <c r="Q56" s="65">
        <v>1808453.59</v>
      </c>
      <c r="R56" s="105">
        <v>1216704.99</v>
      </c>
      <c r="S56" s="105">
        <v>1788755.56</v>
      </c>
      <c r="T56" s="64">
        <v>0</v>
      </c>
      <c r="U56" s="64">
        <v>0</v>
      </c>
      <c r="V56" s="81">
        <v>0</v>
      </c>
      <c r="W56" s="82"/>
      <c r="X56" s="30"/>
      <c r="Y56" s="30"/>
      <c r="Z56" s="24"/>
      <c r="AA56" s="24"/>
      <c r="AB56" s="27"/>
      <c r="AC56" s="24"/>
    </row>
    <row r="57" spans="1:29" s="32" customFormat="1" ht="40.15" customHeight="1" x14ac:dyDescent="0.25">
      <c r="A57" s="60">
        <v>38</v>
      </c>
      <c r="B57" s="61" t="s">
        <v>87</v>
      </c>
      <c r="C57" s="79">
        <v>94</v>
      </c>
      <c r="D57" s="62" t="s">
        <v>88</v>
      </c>
      <c r="E57" s="62" t="s">
        <v>34</v>
      </c>
      <c r="F57" s="62" t="s">
        <v>145</v>
      </c>
      <c r="G57" s="62">
        <v>3</v>
      </c>
      <c r="H57" s="62">
        <v>3</v>
      </c>
      <c r="I57" s="62">
        <v>206.9</v>
      </c>
      <c r="J57" s="62">
        <f t="shared" si="4"/>
        <v>1</v>
      </c>
      <c r="K57" s="62">
        <v>0</v>
      </c>
      <c r="L57" s="62">
        <v>1</v>
      </c>
      <c r="M57" s="65">
        <f t="shared" si="5"/>
        <v>45.3</v>
      </c>
      <c r="N57" s="65">
        <v>0</v>
      </c>
      <c r="O57" s="65">
        <v>45.3</v>
      </c>
      <c r="P57" s="65">
        <v>3234205.52</v>
      </c>
      <c r="Q57" s="65">
        <v>1066082.02</v>
      </c>
      <c r="R57" s="105">
        <v>933733.39</v>
      </c>
      <c r="S57" s="105">
        <v>1234390.1100000001</v>
      </c>
      <c r="T57" s="64">
        <v>0</v>
      </c>
      <c r="U57" s="64">
        <v>0</v>
      </c>
      <c r="V57" s="81">
        <v>0</v>
      </c>
      <c r="W57" s="82"/>
      <c r="X57" s="30"/>
      <c r="Y57" s="30"/>
      <c r="Z57" s="24"/>
      <c r="AA57" s="24"/>
      <c r="AB57" s="27"/>
      <c r="AC57" s="24"/>
    </row>
    <row r="58" spans="1:29" s="32" customFormat="1" ht="40.15" customHeight="1" x14ac:dyDescent="0.25">
      <c r="A58" s="60">
        <v>39</v>
      </c>
      <c r="B58" s="61" t="s">
        <v>89</v>
      </c>
      <c r="C58" s="74" t="s">
        <v>90</v>
      </c>
      <c r="D58" s="62" t="s">
        <v>91</v>
      </c>
      <c r="E58" s="62" t="s">
        <v>34</v>
      </c>
      <c r="F58" s="62" t="s">
        <v>36</v>
      </c>
      <c r="G58" s="62">
        <v>3</v>
      </c>
      <c r="H58" s="62">
        <v>3</v>
      </c>
      <c r="I58" s="62">
        <v>57.3</v>
      </c>
      <c r="J58" s="62">
        <f t="shared" si="4"/>
        <v>3</v>
      </c>
      <c r="K58" s="62">
        <v>0</v>
      </c>
      <c r="L58" s="62">
        <v>3</v>
      </c>
      <c r="M58" s="65">
        <f t="shared" si="5"/>
        <v>57.3</v>
      </c>
      <c r="N58" s="65">
        <v>0</v>
      </c>
      <c r="O58" s="65">
        <v>57.3</v>
      </c>
      <c r="P58" s="65">
        <v>4289185.33</v>
      </c>
      <c r="Q58" s="65">
        <v>1882091.17</v>
      </c>
      <c r="R58" s="65">
        <v>947339.29</v>
      </c>
      <c r="S58" s="65">
        <v>1459754.87</v>
      </c>
      <c r="T58" s="64">
        <v>0</v>
      </c>
      <c r="U58" s="64">
        <v>0</v>
      </c>
      <c r="V58" s="81">
        <v>0</v>
      </c>
      <c r="W58" s="82"/>
      <c r="X58" s="30"/>
      <c r="Y58" s="30"/>
      <c r="Z58" s="24"/>
      <c r="AA58" s="24"/>
      <c r="AB58" s="27"/>
      <c r="AC58" s="24"/>
    </row>
    <row r="59" spans="1:29" s="32" customFormat="1" ht="40.15" customHeight="1" x14ac:dyDescent="0.25">
      <c r="A59" s="60">
        <v>40</v>
      </c>
      <c r="B59" s="61" t="s">
        <v>92</v>
      </c>
      <c r="C59" s="79">
        <v>58</v>
      </c>
      <c r="D59" s="62" t="s">
        <v>86</v>
      </c>
      <c r="E59" s="62" t="s">
        <v>34</v>
      </c>
      <c r="F59" s="62" t="s">
        <v>146</v>
      </c>
      <c r="G59" s="62">
        <v>3</v>
      </c>
      <c r="H59" s="62">
        <v>3</v>
      </c>
      <c r="I59" s="62">
        <v>458.1</v>
      </c>
      <c r="J59" s="62">
        <f t="shared" si="4"/>
        <v>2</v>
      </c>
      <c r="K59" s="62">
        <v>0</v>
      </c>
      <c r="L59" s="62">
        <v>2</v>
      </c>
      <c r="M59" s="65">
        <f t="shared" si="5"/>
        <v>114.8</v>
      </c>
      <c r="N59" s="65">
        <v>0</v>
      </c>
      <c r="O59" s="65">
        <v>114.8</v>
      </c>
      <c r="P59" s="65">
        <v>7476641.6600000001</v>
      </c>
      <c r="Q59" s="65">
        <v>3006045</v>
      </c>
      <c r="R59" s="65">
        <v>1904396.98</v>
      </c>
      <c r="S59" s="65">
        <v>2566199.6800000002</v>
      </c>
      <c r="T59" s="64">
        <v>0</v>
      </c>
      <c r="U59" s="64">
        <v>0</v>
      </c>
      <c r="V59" s="81">
        <v>0</v>
      </c>
      <c r="W59" s="72"/>
      <c r="X59" s="30"/>
      <c r="Y59" s="30"/>
      <c r="Z59" s="24"/>
      <c r="AA59" s="24"/>
      <c r="AB59" s="27"/>
      <c r="AC59" s="24"/>
    </row>
    <row r="60" spans="1:29" s="24" customFormat="1" ht="40.15" customHeight="1" x14ac:dyDescent="0.25">
      <c r="A60" s="60">
        <v>41</v>
      </c>
      <c r="B60" s="61" t="s">
        <v>122</v>
      </c>
      <c r="C60" s="79">
        <v>107</v>
      </c>
      <c r="D60" s="62" t="s">
        <v>77</v>
      </c>
      <c r="E60" s="62" t="s">
        <v>34</v>
      </c>
      <c r="F60" s="62" t="s">
        <v>35</v>
      </c>
      <c r="G60" s="62">
        <v>1</v>
      </c>
      <c r="H60" s="62">
        <v>1</v>
      </c>
      <c r="I60" s="62">
        <v>552.59</v>
      </c>
      <c r="J60" s="62">
        <f t="shared" si="4"/>
        <v>1</v>
      </c>
      <c r="K60" s="62">
        <v>0</v>
      </c>
      <c r="L60" s="62">
        <v>1</v>
      </c>
      <c r="M60" s="65">
        <f t="shared" si="5"/>
        <v>18.3</v>
      </c>
      <c r="N60" s="65">
        <v>0</v>
      </c>
      <c r="O60" s="65">
        <v>18.3</v>
      </c>
      <c r="P60" s="65">
        <v>1740699.11</v>
      </c>
      <c r="Q60" s="65">
        <v>468148.18</v>
      </c>
      <c r="R60" s="105">
        <v>530220.46</v>
      </c>
      <c r="S60" s="105">
        <v>742330.47</v>
      </c>
      <c r="T60" s="64">
        <v>0</v>
      </c>
      <c r="U60" s="64">
        <v>0</v>
      </c>
      <c r="V60" s="66"/>
      <c r="W60" s="67"/>
      <c r="X60" s="26"/>
      <c r="Y60" s="26"/>
      <c r="AB60" s="27"/>
    </row>
    <row r="61" spans="1:29" s="32" customFormat="1" ht="40.15" customHeight="1" x14ac:dyDescent="0.25">
      <c r="A61" s="60">
        <v>42</v>
      </c>
      <c r="B61" s="61" t="s">
        <v>170</v>
      </c>
      <c r="C61" s="79">
        <v>37</v>
      </c>
      <c r="D61" s="62" t="s">
        <v>72</v>
      </c>
      <c r="E61" s="62" t="s">
        <v>34</v>
      </c>
      <c r="F61" s="62" t="s">
        <v>36</v>
      </c>
      <c r="G61" s="62">
        <v>2</v>
      </c>
      <c r="H61" s="62">
        <v>2</v>
      </c>
      <c r="I61" s="62">
        <v>276.5</v>
      </c>
      <c r="J61" s="62">
        <f t="shared" si="4"/>
        <v>1</v>
      </c>
      <c r="K61" s="62">
        <v>0</v>
      </c>
      <c r="L61" s="62">
        <v>1</v>
      </c>
      <c r="M61" s="65">
        <f t="shared" si="5"/>
        <v>42.2</v>
      </c>
      <c r="N61" s="65">
        <v>0</v>
      </c>
      <c r="O61" s="65">
        <v>42.2</v>
      </c>
      <c r="P61" s="105">
        <v>3125341.18</v>
      </c>
      <c r="Q61" s="105">
        <v>1174103.71</v>
      </c>
      <c r="R61" s="105">
        <v>789922.32</v>
      </c>
      <c r="S61" s="105">
        <v>1161315.1499999999</v>
      </c>
      <c r="T61" s="64">
        <v>0</v>
      </c>
      <c r="U61" s="64">
        <v>0</v>
      </c>
      <c r="V61" s="81">
        <v>0</v>
      </c>
      <c r="W61" s="73"/>
      <c r="X61" s="30"/>
      <c r="Y61" s="34"/>
      <c r="Z61" s="24"/>
      <c r="AA61" s="24"/>
      <c r="AB61" s="27"/>
      <c r="AC61" s="24"/>
    </row>
    <row r="62" spans="1:29" s="32" customFormat="1" ht="40.15" customHeight="1" x14ac:dyDescent="0.25">
      <c r="A62" s="60">
        <v>43</v>
      </c>
      <c r="B62" s="61" t="s">
        <v>171</v>
      </c>
      <c r="C62" s="79">
        <v>38</v>
      </c>
      <c r="D62" s="62" t="s">
        <v>72</v>
      </c>
      <c r="E62" s="62" t="s">
        <v>34</v>
      </c>
      <c r="F62" s="62" t="s">
        <v>36</v>
      </c>
      <c r="G62" s="62">
        <v>1</v>
      </c>
      <c r="H62" s="62">
        <v>1</v>
      </c>
      <c r="I62" s="62">
        <v>207.5</v>
      </c>
      <c r="J62" s="62">
        <f t="shared" si="4"/>
        <v>1</v>
      </c>
      <c r="K62" s="62">
        <v>0</v>
      </c>
      <c r="L62" s="62">
        <v>1</v>
      </c>
      <c r="M62" s="65">
        <f t="shared" si="5"/>
        <v>42.1</v>
      </c>
      <c r="N62" s="65">
        <v>0</v>
      </c>
      <c r="O62" s="65">
        <v>42.1</v>
      </c>
      <c r="P62" s="65">
        <v>2648134.7599999998</v>
      </c>
      <c r="Q62" s="65">
        <v>1305761.3400000001</v>
      </c>
      <c r="R62" s="105">
        <v>545165.55000000005</v>
      </c>
      <c r="S62" s="105">
        <v>797207.87</v>
      </c>
      <c r="T62" s="64">
        <v>0</v>
      </c>
      <c r="U62" s="64">
        <v>0</v>
      </c>
      <c r="V62" s="81">
        <v>0</v>
      </c>
      <c r="W62" s="73"/>
      <c r="X62" s="30"/>
      <c r="Y62" s="34"/>
      <c r="Z62" s="24"/>
      <c r="AA62" s="24"/>
      <c r="AB62" s="27"/>
      <c r="AC62" s="24"/>
    </row>
    <row r="63" spans="1:29" s="32" customFormat="1" ht="40.15" customHeight="1" x14ac:dyDescent="0.25">
      <c r="A63" s="60">
        <v>44</v>
      </c>
      <c r="B63" s="61" t="s">
        <v>93</v>
      </c>
      <c r="C63" s="79">
        <v>42</v>
      </c>
      <c r="D63" s="62" t="s">
        <v>94</v>
      </c>
      <c r="E63" s="62" t="s">
        <v>34</v>
      </c>
      <c r="F63" s="62" t="s">
        <v>35</v>
      </c>
      <c r="G63" s="62">
        <v>2</v>
      </c>
      <c r="H63" s="62">
        <v>2</v>
      </c>
      <c r="I63" s="62">
        <v>203</v>
      </c>
      <c r="J63" s="62">
        <f t="shared" si="4"/>
        <v>1</v>
      </c>
      <c r="K63" s="62">
        <v>1</v>
      </c>
      <c r="L63" s="62">
        <v>0</v>
      </c>
      <c r="M63" s="65">
        <f t="shared" si="5"/>
        <v>57.2</v>
      </c>
      <c r="N63" s="65">
        <v>57.2</v>
      </c>
      <c r="O63" s="65">
        <v>0</v>
      </c>
      <c r="P63" s="65">
        <v>4111729.47</v>
      </c>
      <c r="Q63" s="65">
        <v>1348544.68</v>
      </c>
      <c r="R63" s="105">
        <v>1188858.96</v>
      </c>
      <c r="S63" s="105">
        <v>1574325.83</v>
      </c>
      <c r="T63" s="64">
        <v>0</v>
      </c>
      <c r="U63" s="64">
        <v>0</v>
      </c>
      <c r="V63" s="81">
        <v>0</v>
      </c>
      <c r="W63" s="73"/>
      <c r="X63" s="30"/>
      <c r="Y63" s="34"/>
      <c r="Z63" s="24"/>
      <c r="AA63" s="24"/>
      <c r="AB63" s="27"/>
      <c r="AC63" s="24"/>
    </row>
    <row r="64" spans="1:29" s="32" customFormat="1" ht="40.15" customHeight="1" x14ac:dyDescent="0.25">
      <c r="A64" s="60">
        <v>45</v>
      </c>
      <c r="B64" s="61" t="s">
        <v>95</v>
      </c>
      <c r="C64" s="79">
        <v>41</v>
      </c>
      <c r="D64" s="62" t="s">
        <v>96</v>
      </c>
      <c r="E64" s="62" t="s">
        <v>34</v>
      </c>
      <c r="F64" s="62" t="s">
        <v>145</v>
      </c>
      <c r="G64" s="62">
        <v>3</v>
      </c>
      <c r="H64" s="62">
        <v>3</v>
      </c>
      <c r="I64" s="62">
        <v>487.9</v>
      </c>
      <c r="J64" s="62">
        <f t="shared" si="4"/>
        <v>2</v>
      </c>
      <c r="K64" s="62">
        <v>1</v>
      </c>
      <c r="L64" s="62">
        <v>1</v>
      </c>
      <c r="M64" s="65">
        <f t="shared" si="5"/>
        <v>122.7</v>
      </c>
      <c r="N64" s="65">
        <v>53.8</v>
      </c>
      <c r="O64" s="65">
        <v>68.900000000000006</v>
      </c>
      <c r="P64" s="65">
        <v>8589860.3499999996</v>
      </c>
      <c r="Q64" s="65">
        <v>3091242.04</v>
      </c>
      <c r="R64" s="65">
        <v>2316674.33</v>
      </c>
      <c r="S64" s="65">
        <v>3181943.98</v>
      </c>
      <c r="T64" s="64">
        <v>0</v>
      </c>
      <c r="U64" s="64">
        <v>0</v>
      </c>
      <c r="V64" s="81">
        <v>0</v>
      </c>
      <c r="W64" s="73"/>
      <c r="X64" s="30"/>
      <c r="Y64" s="34"/>
      <c r="Z64" s="24"/>
      <c r="AA64" s="24"/>
      <c r="AB64" s="27"/>
      <c r="AC64" s="24"/>
    </row>
    <row r="65" spans="1:29" s="32" customFormat="1" ht="40.15" customHeight="1" x14ac:dyDescent="0.25">
      <c r="A65" s="60">
        <v>46</v>
      </c>
      <c r="B65" s="68" t="s">
        <v>172</v>
      </c>
      <c r="C65" s="69">
        <v>31</v>
      </c>
      <c r="D65" s="70">
        <v>39274</v>
      </c>
      <c r="E65" s="62" t="s">
        <v>34</v>
      </c>
      <c r="F65" s="69" t="s">
        <v>146</v>
      </c>
      <c r="G65" s="69">
        <v>2</v>
      </c>
      <c r="H65" s="69">
        <v>2</v>
      </c>
      <c r="I65" s="69">
        <v>51.2</v>
      </c>
      <c r="J65" s="62">
        <f t="shared" si="4"/>
        <v>1</v>
      </c>
      <c r="K65" s="69">
        <v>0</v>
      </c>
      <c r="L65" s="69">
        <v>1</v>
      </c>
      <c r="M65" s="65">
        <f t="shared" si="5"/>
        <v>51.2</v>
      </c>
      <c r="N65" s="108">
        <v>0</v>
      </c>
      <c r="O65" s="108">
        <v>51.2</v>
      </c>
      <c r="P65" s="105">
        <v>3791883.13</v>
      </c>
      <c r="Q65" s="105">
        <v>1424504.98</v>
      </c>
      <c r="R65" s="105">
        <v>958389.16</v>
      </c>
      <c r="S65" s="105">
        <v>1408988.99</v>
      </c>
      <c r="T65" s="64">
        <v>0</v>
      </c>
      <c r="U65" s="64">
        <v>0</v>
      </c>
      <c r="V65" s="81">
        <v>0</v>
      </c>
      <c r="W65" s="73"/>
      <c r="X65" s="30"/>
      <c r="Y65" s="34"/>
      <c r="Z65" s="24"/>
      <c r="AA65" s="24"/>
      <c r="AB65" s="27"/>
      <c r="AC65" s="24"/>
    </row>
    <row r="66" spans="1:29" s="32" customFormat="1" ht="40.15" customHeight="1" x14ac:dyDescent="0.25">
      <c r="A66" s="60">
        <v>47</v>
      </c>
      <c r="B66" s="61" t="s">
        <v>97</v>
      </c>
      <c r="C66" s="79">
        <v>84</v>
      </c>
      <c r="D66" s="62" t="s">
        <v>88</v>
      </c>
      <c r="E66" s="62" t="s">
        <v>34</v>
      </c>
      <c r="F66" s="62" t="s">
        <v>145</v>
      </c>
      <c r="G66" s="62">
        <v>7</v>
      </c>
      <c r="H66" s="62">
        <v>7</v>
      </c>
      <c r="I66" s="62">
        <v>488.4</v>
      </c>
      <c r="J66" s="62">
        <f t="shared" si="4"/>
        <v>3</v>
      </c>
      <c r="K66" s="62">
        <v>0</v>
      </c>
      <c r="L66" s="62">
        <v>3</v>
      </c>
      <c r="M66" s="65">
        <f t="shared" si="5"/>
        <v>175.1</v>
      </c>
      <c r="N66" s="65">
        <v>0</v>
      </c>
      <c r="O66" s="65">
        <v>175.1</v>
      </c>
      <c r="P66" s="65">
        <v>10656035.49</v>
      </c>
      <c r="Q66" s="65">
        <v>5305003.25</v>
      </c>
      <c r="R66" s="65">
        <v>2195235.77</v>
      </c>
      <c r="S66" s="65">
        <v>3155796.47</v>
      </c>
      <c r="T66" s="64">
        <v>0</v>
      </c>
      <c r="U66" s="64">
        <v>0</v>
      </c>
      <c r="V66" s="81">
        <v>0</v>
      </c>
      <c r="W66" s="73"/>
      <c r="X66" s="30"/>
      <c r="Y66" s="34"/>
      <c r="Z66" s="24"/>
      <c r="AA66" s="24"/>
      <c r="AB66" s="27"/>
      <c r="AC66" s="24"/>
    </row>
    <row r="67" spans="1:29" s="32" customFormat="1" ht="40.15" customHeight="1" x14ac:dyDescent="0.25">
      <c r="A67" s="60">
        <v>48</v>
      </c>
      <c r="B67" s="61" t="s">
        <v>98</v>
      </c>
      <c r="C67" s="79">
        <v>15</v>
      </c>
      <c r="D67" s="62" t="s">
        <v>99</v>
      </c>
      <c r="E67" s="62" t="s">
        <v>34</v>
      </c>
      <c r="F67" s="62" t="s">
        <v>145</v>
      </c>
      <c r="G67" s="62">
        <v>5</v>
      </c>
      <c r="H67" s="62">
        <v>5</v>
      </c>
      <c r="I67" s="62">
        <v>462.2</v>
      </c>
      <c r="J67" s="62">
        <f t="shared" si="4"/>
        <v>1</v>
      </c>
      <c r="K67" s="62">
        <v>0</v>
      </c>
      <c r="L67" s="62">
        <v>1</v>
      </c>
      <c r="M67" s="65">
        <f t="shared" si="5"/>
        <v>63.9</v>
      </c>
      <c r="N67" s="65">
        <v>0</v>
      </c>
      <c r="O67" s="65">
        <v>63.9</v>
      </c>
      <c r="P67" s="65">
        <v>3687743.88</v>
      </c>
      <c r="Q67" s="65">
        <v>1865305.49</v>
      </c>
      <c r="R67" s="105">
        <v>760578.91</v>
      </c>
      <c r="S67" s="105">
        <v>1061859.48</v>
      </c>
      <c r="T67" s="64">
        <v>0</v>
      </c>
      <c r="U67" s="64">
        <v>0</v>
      </c>
      <c r="V67" s="81">
        <v>0</v>
      </c>
      <c r="W67" s="73"/>
      <c r="X67" s="30"/>
      <c r="Y67" s="34"/>
      <c r="Z67" s="24"/>
      <c r="AA67" s="24"/>
      <c r="AB67" s="27"/>
      <c r="AC67" s="24"/>
    </row>
    <row r="68" spans="1:29" s="32" customFormat="1" ht="40.15" customHeight="1" x14ac:dyDescent="0.25">
      <c r="A68" s="60">
        <v>49</v>
      </c>
      <c r="B68" s="61" t="s">
        <v>100</v>
      </c>
      <c r="C68" s="79">
        <v>49</v>
      </c>
      <c r="D68" s="62" t="s">
        <v>72</v>
      </c>
      <c r="E68" s="62" t="s">
        <v>34</v>
      </c>
      <c r="F68" s="62" t="s">
        <v>145</v>
      </c>
      <c r="G68" s="62">
        <v>2</v>
      </c>
      <c r="H68" s="62">
        <v>2</v>
      </c>
      <c r="I68" s="62">
        <v>464</v>
      </c>
      <c r="J68" s="62">
        <f t="shared" si="4"/>
        <v>1</v>
      </c>
      <c r="K68" s="62">
        <v>0</v>
      </c>
      <c r="L68" s="62">
        <v>1</v>
      </c>
      <c r="M68" s="65">
        <f t="shared" si="5"/>
        <v>51.4</v>
      </c>
      <c r="N68" s="65">
        <v>0</v>
      </c>
      <c r="O68" s="65">
        <v>51.4</v>
      </c>
      <c r="P68" s="65">
        <v>3103058.92</v>
      </c>
      <c r="Q68" s="65">
        <v>1548481.5</v>
      </c>
      <c r="R68" s="105">
        <v>639365.41</v>
      </c>
      <c r="S68" s="105">
        <v>915212.01</v>
      </c>
      <c r="T68" s="64">
        <v>0</v>
      </c>
      <c r="U68" s="64">
        <v>0</v>
      </c>
      <c r="V68" s="81">
        <v>0</v>
      </c>
      <c r="W68" s="73"/>
      <c r="X68" s="30"/>
      <c r="Y68" s="34"/>
      <c r="Z68" s="24"/>
      <c r="AA68" s="24"/>
      <c r="AB68" s="27"/>
      <c r="AC68" s="24"/>
    </row>
    <row r="69" spans="1:29" s="32" customFormat="1" ht="40.15" customHeight="1" x14ac:dyDescent="0.25">
      <c r="A69" s="60">
        <v>50</v>
      </c>
      <c r="B69" s="61" t="s">
        <v>101</v>
      </c>
      <c r="C69" s="79">
        <v>153</v>
      </c>
      <c r="D69" s="62" t="s">
        <v>102</v>
      </c>
      <c r="E69" s="62" t="s">
        <v>34</v>
      </c>
      <c r="F69" s="62" t="s">
        <v>35</v>
      </c>
      <c r="G69" s="62">
        <v>5</v>
      </c>
      <c r="H69" s="62">
        <v>5</v>
      </c>
      <c r="I69" s="62">
        <v>461.6</v>
      </c>
      <c r="J69" s="62">
        <f t="shared" si="4"/>
        <v>1</v>
      </c>
      <c r="K69" s="62">
        <v>0</v>
      </c>
      <c r="L69" s="62">
        <v>1</v>
      </c>
      <c r="M69" s="65">
        <f t="shared" si="5"/>
        <v>51.7</v>
      </c>
      <c r="N69" s="65">
        <v>0</v>
      </c>
      <c r="O69" s="65">
        <v>51.7</v>
      </c>
      <c r="P69" s="65">
        <v>3112638.27</v>
      </c>
      <c r="Q69" s="65">
        <v>1554519.62</v>
      </c>
      <c r="R69" s="105">
        <v>641376.47</v>
      </c>
      <c r="S69" s="105">
        <v>916742.18</v>
      </c>
      <c r="T69" s="64">
        <v>0</v>
      </c>
      <c r="U69" s="64">
        <v>0</v>
      </c>
      <c r="V69" s="89">
        <v>0</v>
      </c>
      <c r="W69" s="90">
        <v>0</v>
      </c>
      <c r="Y69" s="31"/>
      <c r="Z69" s="24"/>
      <c r="AA69" s="24"/>
      <c r="AB69" s="27"/>
      <c r="AC69" s="24"/>
    </row>
    <row r="70" spans="1:29" s="32" customFormat="1" ht="40.15" customHeight="1" x14ac:dyDescent="0.25">
      <c r="A70" s="60">
        <v>51</v>
      </c>
      <c r="B70" s="61" t="s">
        <v>123</v>
      </c>
      <c r="C70" s="79">
        <v>100</v>
      </c>
      <c r="D70" s="62" t="s">
        <v>77</v>
      </c>
      <c r="E70" s="62" t="s">
        <v>34</v>
      </c>
      <c r="F70" s="62" t="s">
        <v>35</v>
      </c>
      <c r="G70" s="62">
        <v>1</v>
      </c>
      <c r="H70" s="62">
        <v>1</v>
      </c>
      <c r="I70" s="62">
        <v>203.1</v>
      </c>
      <c r="J70" s="62">
        <f t="shared" si="4"/>
        <v>1</v>
      </c>
      <c r="K70" s="62">
        <v>0</v>
      </c>
      <c r="L70" s="62">
        <v>1</v>
      </c>
      <c r="M70" s="65">
        <f t="shared" si="5"/>
        <v>15.5</v>
      </c>
      <c r="N70" s="65">
        <v>0</v>
      </c>
      <c r="O70" s="65">
        <v>15.5</v>
      </c>
      <c r="P70" s="65">
        <v>1294784.3400000001</v>
      </c>
      <c r="Q70" s="65">
        <v>593187.36</v>
      </c>
      <c r="R70" s="105">
        <v>265212.56</v>
      </c>
      <c r="S70" s="105">
        <v>436384.42</v>
      </c>
      <c r="T70" s="64">
        <v>0</v>
      </c>
      <c r="U70" s="64">
        <v>0</v>
      </c>
      <c r="V70" s="89">
        <v>0</v>
      </c>
      <c r="W70" s="90"/>
      <c r="Y70" s="31"/>
      <c r="Z70" s="24"/>
      <c r="AA70" s="24"/>
      <c r="AB70" s="27"/>
      <c r="AC70" s="24"/>
    </row>
    <row r="71" spans="1:29" s="32" customFormat="1" ht="40.15" customHeight="1" x14ac:dyDescent="0.25">
      <c r="A71" s="60">
        <v>52</v>
      </c>
      <c r="B71" s="61" t="s">
        <v>124</v>
      </c>
      <c r="C71" s="79">
        <v>67</v>
      </c>
      <c r="D71" s="62" t="s">
        <v>51</v>
      </c>
      <c r="E71" s="62" t="s">
        <v>34</v>
      </c>
      <c r="F71" s="62" t="s">
        <v>145</v>
      </c>
      <c r="G71" s="62">
        <v>3</v>
      </c>
      <c r="H71" s="62">
        <v>3</v>
      </c>
      <c r="I71" s="62">
        <v>204.3</v>
      </c>
      <c r="J71" s="62">
        <f t="shared" si="4"/>
        <v>1</v>
      </c>
      <c r="K71" s="62">
        <v>0</v>
      </c>
      <c r="L71" s="62">
        <v>1</v>
      </c>
      <c r="M71" s="65">
        <f t="shared" si="5"/>
        <v>44</v>
      </c>
      <c r="N71" s="65">
        <v>0</v>
      </c>
      <c r="O71" s="65">
        <v>44</v>
      </c>
      <c r="P71" s="65">
        <v>3185832.36</v>
      </c>
      <c r="Q71" s="65">
        <v>1039324.38</v>
      </c>
      <c r="R71" s="105">
        <v>922600.14</v>
      </c>
      <c r="S71" s="105">
        <v>1223907.8400000001</v>
      </c>
      <c r="T71" s="64">
        <v>0</v>
      </c>
      <c r="U71" s="64">
        <v>0</v>
      </c>
      <c r="V71" s="89">
        <v>0</v>
      </c>
      <c r="W71" s="90"/>
      <c r="Y71" s="31"/>
      <c r="Z71" s="24"/>
      <c r="AA71" s="24"/>
      <c r="AB71" s="27"/>
      <c r="AC71" s="24"/>
    </row>
    <row r="72" spans="1:29" s="32" customFormat="1" ht="40.15" customHeight="1" x14ac:dyDescent="0.25">
      <c r="A72" s="60">
        <v>53</v>
      </c>
      <c r="B72" s="68" t="s">
        <v>153</v>
      </c>
      <c r="C72" s="74">
        <v>73</v>
      </c>
      <c r="D72" s="75">
        <v>36273</v>
      </c>
      <c r="E72" s="62" t="s">
        <v>34</v>
      </c>
      <c r="F72" s="69" t="s">
        <v>146</v>
      </c>
      <c r="G72" s="76">
        <v>1</v>
      </c>
      <c r="H72" s="76">
        <v>1</v>
      </c>
      <c r="I72" s="78">
        <v>52.7</v>
      </c>
      <c r="J72" s="62">
        <f t="shared" si="4"/>
        <v>1</v>
      </c>
      <c r="K72" s="76">
        <v>0</v>
      </c>
      <c r="L72" s="76">
        <v>1</v>
      </c>
      <c r="M72" s="65">
        <f t="shared" si="5"/>
        <v>52.7</v>
      </c>
      <c r="N72" s="86">
        <v>0</v>
      </c>
      <c r="O72" s="86">
        <v>52.7</v>
      </c>
      <c r="P72" s="65">
        <v>3902973.47</v>
      </c>
      <c r="Q72" s="65">
        <v>1466238.53</v>
      </c>
      <c r="R72" s="105">
        <v>986466.97</v>
      </c>
      <c r="S72" s="105">
        <v>1450267.97</v>
      </c>
      <c r="T72" s="64">
        <v>0</v>
      </c>
      <c r="U72" s="64">
        <v>0</v>
      </c>
      <c r="V72" s="89">
        <v>0</v>
      </c>
      <c r="W72" s="90"/>
      <c r="Y72" s="31"/>
      <c r="Z72" s="24"/>
      <c r="AA72" s="24"/>
      <c r="AB72" s="27"/>
      <c r="AC72" s="24"/>
    </row>
    <row r="73" spans="1:29" s="32" customFormat="1" ht="40.15" customHeight="1" x14ac:dyDescent="0.25">
      <c r="A73" s="60">
        <v>54</v>
      </c>
      <c r="B73" s="61" t="s">
        <v>103</v>
      </c>
      <c r="C73" s="79">
        <v>85</v>
      </c>
      <c r="D73" s="62" t="s">
        <v>104</v>
      </c>
      <c r="E73" s="62" t="s">
        <v>34</v>
      </c>
      <c r="F73" s="62" t="s">
        <v>146</v>
      </c>
      <c r="G73" s="62">
        <v>1</v>
      </c>
      <c r="H73" s="62">
        <v>1</v>
      </c>
      <c r="I73" s="62">
        <v>482</v>
      </c>
      <c r="J73" s="62">
        <f t="shared" si="4"/>
        <v>1</v>
      </c>
      <c r="K73" s="62">
        <v>0</v>
      </c>
      <c r="L73" s="62">
        <v>1</v>
      </c>
      <c r="M73" s="65">
        <f t="shared" si="5"/>
        <v>67.2</v>
      </c>
      <c r="N73" s="65">
        <v>0</v>
      </c>
      <c r="O73" s="65">
        <v>67.2</v>
      </c>
      <c r="P73" s="65">
        <v>4976846.62</v>
      </c>
      <c r="Q73" s="65">
        <v>1869662.79</v>
      </c>
      <c r="R73" s="105">
        <v>1257885.78</v>
      </c>
      <c r="S73" s="105">
        <v>1849298.05</v>
      </c>
      <c r="T73" s="64">
        <v>0</v>
      </c>
      <c r="U73" s="64">
        <v>0</v>
      </c>
      <c r="V73" s="91"/>
      <c r="W73" s="92"/>
      <c r="Y73" s="31"/>
      <c r="Z73" s="24"/>
      <c r="AA73" s="24"/>
      <c r="AB73" s="27"/>
      <c r="AC73" s="24"/>
    </row>
    <row r="74" spans="1:29" s="24" customFormat="1" ht="40.15" customHeight="1" x14ac:dyDescent="0.25">
      <c r="A74" s="60">
        <v>55</v>
      </c>
      <c r="B74" s="68" t="s">
        <v>154</v>
      </c>
      <c r="C74" s="69">
        <v>111</v>
      </c>
      <c r="D74" s="70">
        <v>40490</v>
      </c>
      <c r="E74" s="62" t="s">
        <v>34</v>
      </c>
      <c r="F74" s="69" t="s">
        <v>36</v>
      </c>
      <c r="G74" s="69">
        <v>1</v>
      </c>
      <c r="H74" s="69">
        <v>1</v>
      </c>
      <c r="I74" s="69">
        <v>52.9</v>
      </c>
      <c r="J74" s="62">
        <f t="shared" si="4"/>
        <v>1</v>
      </c>
      <c r="K74" s="87">
        <v>0</v>
      </c>
      <c r="L74" s="87">
        <v>1</v>
      </c>
      <c r="M74" s="65">
        <f t="shared" si="5"/>
        <v>52.9</v>
      </c>
      <c r="N74" s="108">
        <v>0</v>
      </c>
      <c r="O74" s="108">
        <v>52.9</v>
      </c>
      <c r="P74" s="65">
        <v>3917785.51</v>
      </c>
      <c r="Q74" s="65">
        <v>1471803</v>
      </c>
      <c r="R74" s="105">
        <v>990210.68</v>
      </c>
      <c r="S74" s="105">
        <v>1455771.83</v>
      </c>
      <c r="T74" s="64">
        <v>0</v>
      </c>
      <c r="U74" s="64">
        <v>0</v>
      </c>
      <c r="V74" s="66"/>
      <c r="W74" s="67"/>
      <c r="X74" s="25"/>
      <c r="Y74" s="25"/>
      <c r="AB74" s="27"/>
    </row>
    <row r="75" spans="1:29" s="32" customFormat="1" ht="40.15" customHeight="1" x14ac:dyDescent="0.25">
      <c r="A75" s="60">
        <v>56</v>
      </c>
      <c r="B75" s="68" t="s">
        <v>155</v>
      </c>
      <c r="C75" s="69">
        <v>182</v>
      </c>
      <c r="D75" s="70">
        <v>40164</v>
      </c>
      <c r="E75" s="62" t="s">
        <v>34</v>
      </c>
      <c r="F75" s="69" t="s">
        <v>146</v>
      </c>
      <c r="G75" s="69">
        <v>2</v>
      </c>
      <c r="H75" s="69">
        <v>2</v>
      </c>
      <c r="I75" s="69">
        <v>65.8</v>
      </c>
      <c r="J75" s="62">
        <f t="shared" si="4"/>
        <v>1</v>
      </c>
      <c r="K75" s="87">
        <v>0</v>
      </c>
      <c r="L75" s="87">
        <v>1</v>
      </c>
      <c r="M75" s="65">
        <f t="shared" si="5"/>
        <v>65.8</v>
      </c>
      <c r="N75" s="108">
        <v>0</v>
      </c>
      <c r="O75" s="108">
        <v>65.8</v>
      </c>
      <c r="P75" s="65">
        <v>4873162.3099999996</v>
      </c>
      <c r="Q75" s="65">
        <v>1830711.48</v>
      </c>
      <c r="R75" s="105">
        <v>1231679.82</v>
      </c>
      <c r="S75" s="105">
        <v>1810771.01</v>
      </c>
      <c r="T75" s="64">
        <v>0</v>
      </c>
      <c r="U75" s="64">
        <v>0</v>
      </c>
      <c r="V75" s="81">
        <v>0</v>
      </c>
      <c r="W75" s="73"/>
      <c r="X75" s="35"/>
      <c r="Y75" s="35"/>
      <c r="Z75" s="24"/>
      <c r="AA75" s="24"/>
      <c r="AB75" s="27"/>
      <c r="AC75" s="24"/>
    </row>
    <row r="76" spans="1:29" s="32" customFormat="1" ht="40.15" customHeight="1" x14ac:dyDescent="0.25">
      <c r="A76" s="60">
        <v>57</v>
      </c>
      <c r="B76" s="61" t="s">
        <v>105</v>
      </c>
      <c r="C76" s="79">
        <v>154</v>
      </c>
      <c r="D76" s="62" t="s">
        <v>102</v>
      </c>
      <c r="E76" s="62" t="s">
        <v>34</v>
      </c>
      <c r="F76" s="62" t="s">
        <v>35</v>
      </c>
      <c r="G76" s="62">
        <v>4</v>
      </c>
      <c r="H76" s="62">
        <v>4</v>
      </c>
      <c r="I76" s="62">
        <v>460.39</v>
      </c>
      <c r="J76" s="62">
        <f t="shared" si="4"/>
        <v>2</v>
      </c>
      <c r="K76" s="62">
        <v>0</v>
      </c>
      <c r="L76" s="62">
        <v>2</v>
      </c>
      <c r="M76" s="65">
        <f t="shared" si="5"/>
        <v>115.4</v>
      </c>
      <c r="N76" s="65">
        <v>0</v>
      </c>
      <c r="O76" s="65">
        <v>115.4</v>
      </c>
      <c r="P76" s="65">
        <v>6686178.9500000002</v>
      </c>
      <c r="Q76" s="65">
        <v>3377892.64</v>
      </c>
      <c r="R76" s="65">
        <v>1378870.97</v>
      </c>
      <c r="S76" s="65">
        <v>1929415.34</v>
      </c>
      <c r="T76" s="64">
        <v>0</v>
      </c>
      <c r="U76" s="64">
        <v>0</v>
      </c>
      <c r="V76" s="81">
        <v>0</v>
      </c>
      <c r="W76" s="73"/>
      <c r="X76" s="35"/>
      <c r="Y76" s="35"/>
      <c r="Z76" s="24"/>
      <c r="AA76" s="24"/>
      <c r="AB76" s="27"/>
      <c r="AC76" s="24"/>
    </row>
    <row r="77" spans="1:29" s="32" customFormat="1" ht="40.15" customHeight="1" x14ac:dyDescent="0.25">
      <c r="A77" s="60">
        <v>58</v>
      </c>
      <c r="B77" s="61" t="s">
        <v>106</v>
      </c>
      <c r="C77" s="79">
        <v>127</v>
      </c>
      <c r="D77" s="62" t="s">
        <v>80</v>
      </c>
      <c r="E77" s="62" t="s">
        <v>34</v>
      </c>
      <c r="F77" s="62" t="s">
        <v>145</v>
      </c>
      <c r="G77" s="62">
        <v>3</v>
      </c>
      <c r="H77" s="62">
        <v>3</v>
      </c>
      <c r="I77" s="62">
        <v>327.39999999999998</v>
      </c>
      <c r="J77" s="62">
        <f t="shared" si="4"/>
        <v>2</v>
      </c>
      <c r="K77" s="62">
        <v>1</v>
      </c>
      <c r="L77" s="62">
        <v>1</v>
      </c>
      <c r="M77" s="65">
        <f t="shared" si="5"/>
        <v>76.5</v>
      </c>
      <c r="N77" s="65">
        <v>40.299999999999997</v>
      </c>
      <c r="O77" s="65">
        <v>36.200000000000003</v>
      </c>
      <c r="P77" s="65">
        <v>4964762.7699999996</v>
      </c>
      <c r="Q77" s="65">
        <v>1757435.9</v>
      </c>
      <c r="R77" s="65">
        <v>1401681.19</v>
      </c>
      <c r="S77" s="65">
        <v>1805645.68</v>
      </c>
      <c r="T77" s="64">
        <v>0</v>
      </c>
      <c r="U77" s="64">
        <v>0</v>
      </c>
      <c r="V77" s="81">
        <v>0</v>
      </c>
      <c r="W77" s="73"/>
      <c r="X77" s="35"/>
      <c r="Y77" s="35"/>
      <c r="Z77" s="24"/>
      <c r="AA77" s="24"/>
      <c r="AB77" s="27"/>
      <c r="AC77" s="24"/>
    </row>
    <row r="78" spans="1:29" s="32" customFormat="1" ht="40.15" customHeight="1" x14ac:dyDescent="0.25">
      <c r="A78" s="60">
        <v>59</v>
      </c>
      <c r="B78" s="61" t="s">
        <v>107</v>
      </c>
      <c r="C78" s="79">
        <v>3</v>
      </c>
      <c r="D78" s="62" t="s">
        <v>99</v>
      </c>
      <c r="E78" s="62" t="s">
        <v>34</v>
      </c>
      <c r="F78" s="62" t="s">
        <v>145</v>
      </c>
      <c r="G78" s="62">
        <v>15</v>
      </c>
      <c r="H78" s="62">
        <v>15</v>
      </c>
      <c r="I78" s="62">
        <v>474</v>
      </c>
      <c r="J78" s="62">
        <f t="shared" si="4"/>
        <v>6</v>
      </c>
      <c r="K78" s="62">
        <v>0</v>
      </c>
      <c r="L78" s="62">
        <v>6</v>
      </c>
      <c r="M78" s="65">
        <f t="shared" si="5"/>
        <v>291.70000000000005</v>
      </c>
      <c r="N78" s="65">
        <v>0</v>
      </c>
      <c r="O78" s="65">
        <v>291.70000000000005</v>
      </c>
      <c r="P78" s="65">
        <v>19760947.350000001</v>
      </c>
      <c r="Q78" s="65">
        <v>8292459.1299999999</v>
      </c>
      <c r="R78" s="65">
        <v>4718284.3600000003</v>
      </c>
      <c r="S78" s="65">
        <v>6750203.8600000003</v>
      </c>
      <c r="T78" s="64">
        <v>0</v>
      </c>
      <c r="U78" s="64">
        <v>0</v>
      </c>
      <c r="V78" s="81">
        <v>0</v>
      </c>
      <c r="W78" s="73"/>
      <c r="X78" s="35"/>
      <c r="Y78" s="35"/>
      <c r="Z78" s="24"/>
      <c r="AA78" s="24"/>
      <c r="AB78" s="27"/>
      <c r="AC78" s="24"/>
    </row>
    <row r="79" spans="1:29" s="32" customFormat="1" ht="40.15" customHeight="1" x14ac:dyDescent="0.25">
      <c r="A79" s="60">
        <v>60</v>
      </c>
      <c r="B79" s="61" t="s">
        <v>108</v>
      </c>
      <c r="C79" s="79">
        <v>67</v>
      </c>
      <c r="D79" s="62" t="s">
        <v>109</v>
      </c>
      <c r="E79" s="62" t="s">
        <v>34</v>
      </c>
      <c r="F79" s="62" t="s">
        <v>145</v>
      </c>
      <c r="G79" s="62">
        <v>10</v>
      </c>
      <c r="H79" s="62">
        <v>10</v>
      </c>
      <c r="I79" s="62">
        <v>576.20000000000005</v>
      </c>
      <c r="J79" s="62">
        <f t="shared" si="4"/>
        <v>4</v>
      </c>
      <c r="K79" s="62">
        <v>1</v>
      </c>
      <c r="L79" s="62">
        <v>3</v>
      </c>
      <c r="M79" s="65">
        <f t="shared" si="5"/>
        <v>290.2</v>
      </c>
      <c r="N79" s="65">
        <v>79.400000000000006</v>
      </c>
      <c r="O79" s="65">
        <v>210.79999999999998</v>
      </c>
      <c r="P79" s="65">
        <v>20016055.09</v>
      </c>
      <c r="Q79" s="65">
        <v>6965659.5999999996</v>
      </c>
      <c r="R79" s="65">
        <v>5575525.1200000001</v>
      </c>
      <c r="S79" s="65">
        <v>7474870.3700000001</v>
      </c>
      <c r="T79" s="64">
        <v>0</v>
      </c>
      <c r="U79" s="64">
        <v>0</v>
      </c>
      <c r="V79" s="81">
        <v>0</v>
      </c>
      <c r="W79" s="73"/>
      <c r="X79" s="35"/>
      <c r="Y79" s="35"/>
      <c r="Z79" s="24"/>
      <c r="AA79" s="24"/>
      <c r="AB79" s="27"/>
      <c r="AC79" s="24"/>
    </row>
    <row r="80" spans="1:29" s="32" customFormat="1" ht="40.15" customHeight="1" x14ac:dyDescent="0.25">
      <c r="A80" s="60">
        <v>61</v>
      </c>
      <c r="B80" s="61" t="s">
        <v>110</v>
      </c>
      <c r="C80" s="79">
        <v>62</v>
      </c>
      <c r="D80" s="62" t="s">
        <v>78</v>
      </c>
      <c r="E80" s="62" t="s">
        <v>34</v>
      </c>
      <c r="F80" s="62" t="s">
        <v>35</v>
      </c>
      <c r="G80" s="62">
        <v>10</v>
      </c>
      <c r="H80" s="62">
        <v>10</v>
      </c>
      <c r="I80" s="62">
        <v>444.9</v>
      </c>
      <c r="J80" s="62">
        <f t="shared" si="4"/>
        <v>4</v>
      </c>
      <c r="K80" s="62">
        <v>0</v>
      </c>
      <c r="L80" s="62">
        <v>4</v>
      </c>
      <c r="M80" s="65">
        <f t="shared" si="5"/>
        <v>206</v>
      </c>
      <c r="N80" s="65">
        <v>0</v>
      </c>
      <c r="O80" s="65">
        <v>206</v>
      </c>
      <c r="P80" s="65">
        <v>14179417.15</v>
      </c>
      <c r="Q80" s="65">
        <v>4852934.99</v>
      </c>
      <c r="R80" s="65">
        <v>3680840.25</v>
      </c>
      <c r="S80" s="65">
        <v>5645641.9100000001</v>
      </c>
      <c r="T80" s="64">
        <v>0</v>
      </c>
      <c r="U80" s="64">
        <v>0</v>
      </c>
      <c r="V80" s="81">
        <v>0</v>
      </c>
      <c r="W80" s="73"/>
      <c r="X80" s="35"/>
      <c r="Y80" s="35"/>
      <c r="Z80" s="24"/>
      <c r="AA80" s="24"/>
      <c r="AB80" s="27"/>
      <c r="AC80" s="24"/>
    </row>
    <row r="81" spans="1:29" s="32" customFormat="1" ht="40.15" customHeight="1" x14ac:dyDescent="0.25">
      <c r="A81" s="60">
        <v>62</v>
      </c>
      <c r="B81" s="61" t="s">
        <v>111</v>
      </c>
      <c r="C81" s="79">
        <v>43</v>
      </c>
      <c r="D81" s="62" t="s">
        <v>83</v>
      </c>
      <c r="E81" s="62" t="s">
        <v>34</v>
      </c>
      <c r="F81" s="62" t="s">
        <v>36</v>
      </c>
      <c r="G81" s="62">
        <v>15</v>
      </c>
      <c r="H81" s="62">
        <v>15</v>
      </c>
      <c r="I81" s="62">
        <v>513.6</v>
      </c>
      <c r="J81" s="62">
        <f t="shared" si="4"/>
        <v>5</v>
      </c>
      <c r="K81" s="62">
        <v>0</v>
      </c>
      <c r="L81" s="62">
        <v>5</v>
      </c>
      <c r="M81" s="65">
        <f t="shared" si="5"/>
        <v>316.8</v>
      </c>
      <c r="N81" s="65">
        <v>0</v>
      </c>
      <c r="O81" s="65">
        <v>316.8</v>
      </c>
      <c r="P81" s="65">
        <v>20749537.84</v>
      </c>
      <c r="Q81" s="65">
        <v>8311837.6600000001</v>
      </c>
      <c r="R81" s="65">
        <v>5293041.51</v>
      </c>
      <c r="S81" s="65">
        <v>7144658.6699999999</v>
      </c>
      <c r="T81" s="64">
        <v>0</v>
      </c>
      <c r="U81" s="64">
        <v>0</v>
      </c>
      <c r="V81" s="81">
        <v>0</v>
      </c>
      <c r="W81" s="73"/>
      <c r="X81" s="35"/>
      <c r="Y81" s="35"/>
      <c r="Z81" s="24"/>
      <c r="AA81" s="24"/>
      <c r="AB81" s="27"/>
      <c r="AC81" s="24"/>
    </row>
    <row r="82" spans="1:29" s="32" customFormat="1" ht="40.15" customHeight="1" x14ac:dyDescent="0.25">
      <c r="A82" s="60">
        <v>63</v>
      </c>
      <c r="B82" s="61" t="s">
        <v>112</v>
      </c>
      <c r="C82" s="79">
        <v>56</v>
      </c>
      <c r="D82" s="62" t="s">
        <v>55</v>
      </c>
      <c r="E82" s="62" t="s">
        <v>34</v>
      </c>
      <c r="F82" s="62" t="s">
        <v>145</v>
      </c>
      <c r="G82" s="62">
        <v>2</v>
      </c>
      <c r="H82" s="62">
        <v>2</v>
      </c>
      <c r="I82" s="62">
        <v>563.29999999999995</v>
      </c>
      <c r="J82" s="62">
        <f t="shared" si="4"/>
        <v>1</v>
      </c>
      <c r="K82" s="62">
        <v>0</v>
      </c>
      <c r="L82" s="62">
        <v>1</v>
      </c>
      <c r="M82" s="65">
        <f t="shared" si="5"/>
        <v>39.4</v>
      </c>
      <c r="N82" s="65">
        <v>0</v>
      </c>
      <c r="O82" s="65">
        <v>39.4</v>
      </c>
      <c r="P82" s="65">
        <v>3004635.69</v>
      </c>
      <c r="Q82" s="65">
        <v>943777.69</v>
      </c>
      <c r="R82" s="105">
        <v>879670.55</v>
      </c>
      <c r="S82" s="105">
        <v>1181187.45</v>
      </c>
      <c r="T82" s="64">
        <v>0</v>
      </c>
      <c r="U82" s="64">
        <v>0</v>
      </c>
      <c r="V82" s="81">
        <v>0</v>
      </c>
      <c r="W82" s="73"/>
      <c r="X82" s="35"/>
      <c r="Y82" s="35"/>
      <c r="Z82" s="24"/>
      <c r="AA82" s="24"/>
      <c r="AB82" s="27"/>
      <c r="AC82" s="24"/>
    </row>
    <row r="83" spans="1:29" s="32" customFormat="1" ht="40.15" customHeight="1" x14ac:dyDescent="0.25">
      <c r="A83" s="60">
        <v>64</v>
      </c>
      <c r="B83" s="61" t="s">
        <v>113</v>
      </c>
      <c r="C83" s="79">
        <v>82</v>
      </c>
      <c r="D83" s="62" t="s">
        <v>88</v>
      </c>
      <c r="E83" s="62" t="s">
        <v>34</v>
      </c>
      <c r="F83" s="62" t="s">
        <v>146</v>
      </c>
      <c r="G83" s="62">
        <v>12</v>
      </c>
      <c r="H83" s="62">
        <v>12</v>
      </c>
      <c r="I83" s="62">
        <v>681.1</v>
      </c>
      <c r="J83" s="62">
        <f t="shared" si="4"/>
        <v>7</v>
      </c>
      <c r="K83" s="62">
        <v>1</v>
      </c>
      <c r="L83" s="62">
        <v>6</v>
      </c>
      <c r="M83" s="65">
        <f t="shared" si="5"/>
        <v>143.47</v>
      </c>
      <c r="N83" s="65">
        <v>33.07</v>
      </c>
      <c r="O83" s="65">
        <v>110.4</v>
      </c>
      <c r="P83" s="65">
        <v>10906904.960000001</v>
      </c>
      <c r="Q83" s="65">
        <v>4237185.6399999997</v>
      </c>
      <c r="R83" s="65">
        <v>2714680.84</v>
      </c>
      <c r="S83" s="65">
        <v>3955038.48</v>
      </c>
      <c r="T83" s="64">
        <v>0</v>
      </c>
      <c r="U83" s="64">
        <v>0</v>
      </c>
      <c r="V83" s="81">
        <v>0</v>
      </c>
      <c r="W83" s="73"/>
      <c r="X83" s="35"/>
      <c r="Y83" s="35"/>
      <c r="Z83" s="24"/>
      <c r="AA83" s="24"/>
      <c r="AB83" s="27"/>
      <c r="AC83" s="24"/>
    </row>
    <row r="84" spans="1:29" s="32" customFormat="1" ht="40.15" customHeight="1" x14ac:dyDescent="0.25">
      <c r="A84" s="60">
        <v>65</v>
      </c>
      <c r="B84" s="83" t="s">
        <v>156</v>
      </c>
      <c r="C84" s="69">
        <v>23</v>
      </c>
      <c r="D84" s="70">
        <v>39274</v>
      </c>
      <c r="E84" s="62" t="s">
        <v>34</v>
      </c>
      <c r="F84" s="69" t="s">
        <v>146</v>
      </c>
      <c r="G84" s="69">
        <v>3</v>
      </c>
      <c r="H84" s="69">
        <v>3</v>
      </c>
      <c r="I84" s="69">
        <v>15.8</v>
      </c>
      <c r="J84" s="62">
        <v>1</v>
      </c>
      <c r="K84" s="69">
        <v>0</v>
      </c>
      <c r="L84" s="69">
        <v>1</v>
      </c>
      <c r="M84" s="65">
        <v>15.8</v>
      </c>
      <c r="N84" s="108">
        <v>0</v>
      </c>
      <c r="O84" s="108">
        <v>15.8</v>
      </c>
      <c r="P84" s="65">
        <v>1170151.44</v>
      </c>
      <c r="Q84" s="65">
        <v>439593.33</v>
      </c>
      <c r="R84" s="105">
        <v>295752.90999999997</v>
      </c>
      <c r="S84" s="105">
        <v>434805.2</v>
      </c>
      <c r="T84" s="64">
        <v>0</v>
      </c>
      <c r="U84" s="64">
        <v>0</v>
      </c>
      <c r="V84" s="81">
        <v>0</v>
      </c>
      <c r="W84" s="73"/>
      <c r="X84" s="35"/>
      <c r="Y84" s="35"/>
      <c r="Z84" s="24"/>
      <c r="AA84" s="24"/>
      <c r="AB84" s="27"/>
      <c r="AC84" s="24"/>
    </row>
    <row r="85" spans="1:29" s="32" customFormat="1" ht="40.15" customHeight="1" x14ac:dyDescent="0.25">
      <c r="A85" s="60">
        <v>66</v>
      </c>
      <c r="B85" s="61" t="s">
        <v>114</v>
      </c>
      <c r="C85" s="79">
        <v>44</v>
      </c>
      <c r="D85" s="62" t="s">
        <v>83</v>
      </c>
      <c r="E85" s="62" t="s">
        <v>34</v>
      </c>
      <c r="F85" s="62" t="s">
        <v>145</v>
      </c>
      <c r="G85" s="62">
        <v>13</v>
      </c>
      <c r="H85" s="62">
        <v>13</v>
      </c>
      <c r="I85" s="62">
        <v>601.35</v>
      </c>
      <c r="J85" s="62">
        <f t="shared" ref="J85:J98" si="7">K85+L85</f>
        <v>4</v>
      </c>
      <c r="K85" s="62">
        <v>1</v>
      </c>
      <c r="L85" s="62">
        <v>3</v>
      </c>
      <c r="M85" s="65">
        <f t="shared" ref="M85:M98" si="8">N85+O85</f>
        <v>225.35000000000002</v>
      </c>
      <c r="N85" s="65">
        <v>56.81</v>
      </c>
      <c r="O85" s="65">
        <v>168.54000000000002</v>
      </c>
      <c r="P85" s="65">
        <v>14704979.4</v>
      </c>
      <c r="Q85" s="65">
        <v>6022582.6799999997</v>
      </c>
      <c r="R85" s="65">
        <v>3680514.1</v>
      </c>
      <c r="S85" s="65">
        <v>5001882.62</v>
      </c>
      <c r="T85" s="64">
        <v>0</v>
      </c>
      <c r="U85" s="64">
        <v>0</v>
      </c>
      <c r="V85" s="81">
        <v>0</v>
      </c>
      <c r="W85" s="73"/>
      <c r="X85" s="35"/>
      <c r="Y85" s="35"/>
      <c r="Z85" s="24"/>
      <c r="AA85" s="24"/>
      <c r="AB85" s="27"/>
      <c r="AC85" s="24"/>
    </row>
    <row r="86" spans="1:29" s="32" customFormat="1" ht="40.15" customHeight="1" x14ac:dyDescent="0.25">
      <c r="A86" s="60">
        <v>67</v>
      </c>
      <c r="B86" s="68" t="s">
        <v>157</v>
      </c>
      <c r="C86" s="69">
        <v>142</v>
      </c>
      <c r="D86" s="70">
        <v>40100</v>
      </c>
      <c r="E86" s="62" t="s">
        <v>34</v>
      </c>
      <c r="F86" s="69" t="s">
        <v>146</v>
      </c>
      <c r="G86" s="69">
        <v>3</v>
      </c>
      <c r="H86" s="69">
        <v>3</v>
      </c>
      <c r="I86" s="69">
        <v>34.4</v>
      </c>
      <c r="J86" s="62">
        <f t="shared" si="7"/>
        <v>1</v>
      </c>
      <c r="K86" s="87">
        <v>0</v>
      </c>
      <c r="L86" s="87">
        <v>1</v>
      </c>
      <c r="M86" s="65">
        <f t="shared" si="8"/>
        <v>34.4</v>
      </c>
      <c r="N86" s="108">
        <v>0</v>
      </c>
      <c r="O86" s="108">
        <v>34.4</v>
      </c>
      <c r="P86" s="65">
        <v>2547671.48</v>
      </c>
      <c r="Q86" s="65">
        <v>957089.28000000003</v>
      </c>
      <c r="R86" s="105">
        <v>643917.72</v>
      </c>
      <c r="S86" s="105">
        <v>946664.48</v>
      </c>
      <c r="T86" s="64">
        <v>0</v>
      </c>
      <c r="U86" s="64">
        <v>0</v>
      </c>
      <c r="V86" s="81"/>
      <c r="W86" s="73"/>
      <c r="X86" s="35"/>
      <c r="Y86" s="35"/>
      <c r="Z86" s="24"/>
      <c r="AA86" s="24"/>
      <c r="AB86" s="27"/>
      <c r="AC86" s="24"/>
    </row>
    <row r="87" spans="1:29" s="32" customFormat="1" ht="40.15" customHeight="1" x14ac:dyDescent="0.25">
      <c r="A87" s="60">
        <v>68</v>
      </c>
      <c r="B87" s="61" t="s">
        <v>115</v>
      </c>
      <c r="C87" s="79">
        <v>30</v>
      </c>
      <c r="D87" s="62" t="s">
        <v>67</v>
      </c>
      <c r="E87" s="62" t="s">
        <v>34</v>
      </c>
      <c r="F87" s="62" t="s">
        <v>145</v>
      </c>
      <c r="G87" s="62">
        <v>7</v>
      </c>
      <c r="H87" s="62">
        <v>7</v>
      </c>
      <c r="I87" s="62">
        <v>458.1</v>
      </c>
      <c r="J87" s="62">
        <f t="shared" si="7"/>
        <v>2</v>
      </c>
      <c r="K87" s="62">
        <v>1</v>
      </c>
      <c r="L87" s="62">
        <v>1</v>
      </c>
      <c r="M87" s="65">
        <f t="shared" si="8"/>
        <v>127.8</v>
      </c>
      <c r="N87" s="65">
        <v>63.8</v>
      </c>
      <c r="O87" s="65">
        <v>64</v>
      </c>
      <c r="P87" s="65">
        <v>9033315.25</v>
      </c>
      <c r="Q87" s="65">
        <v>3258698.36</v>
      </c>
      <c r="R87" s="65">
        <v>2421429.7000000002</v>
      </c>
      <c r="S87" s="65">
        <v>3353187.19</v>
      </c>
      <c r="T87" s="64">
        <v>0</v>
      </c>
      <c r="U87" s="64">
        <v>0</v>
      </c>
      <c r="V87" s="81"/>
      <c r="W87" s="73"/>
      <c r="X87" s="35"/>
      <c r="Y87" s="35"/>
      <c r="Z87" s="24"/>
      <c r="AA87" s="24"/>
      <c r="AB87" s="27"/>
      <c r="AC87" s="24"/>
    </row>
    <row r="88" spans="1:29" s="32" customFormat="1" ht="40.15" customHeight="1" x14ac:dyDescent="0.25">
      <c r="A88" s="60">
        <v>69</v>
      </c>
      <c r="B88" s="61" t="s">
        <v>116</v>
      </c>
      <c r="C88" s="79">
        <v>59</v>
      </c>
      <c r="D88" s="62" t="s">
        <v>91</v>
      </c>
      <c r="E88" s="62" t="s">
        <v>34</v>
      </c>
      <c r="F88" s="62" t="s">
        <v>35</v>
      </c>
      <c r="G88" s="62">
        <v>6</v>
      </c>
      <c r="H88" s="62">
        <v>6</v>
      </c>
      <c r="I88" s="62">
        <v>463.1</v>
      </c>
      <c r="J88" s="62">
        <f t="shared" si="7"/>
        <v>5</v>
      </c>
      <c r="K88" s="62">
        <v>0</v>
      </c>
      <c r="L88" s="62">
        <v>5</v>
      </c>
      <c r="M88" s="65">
        <f t="shared" si="8"/>
        <v>296.10000000000002</v>
      </c>
      <c r="N88" s="65">
        <v>0</v>
      </c>
      <c r="O88" s="65">
        <v>296.10000000000002</v>
      </c>
      <c r="P88" s="65">
        <v>18808602.469999999</v>
      </c>
      <c r="Q88" s="65">
        <v>8242264.0899999999</v>
      </c>
      <c r="R88" s="65">
        <v>4416646.59</v>
      </c>
      <c r="S88" s="65">
        <v>6149691.79</v>
      </c>
      <c r="T88" s="64">
        <v>0</v>
      </c>
      <c r="U88" s="64">
        <v>0</v>
      </c>
      <c r="V88" s="81"/>
      <c r="W88" s="73"/>
      <c r="X88" s="35"/>
      <c r="Y88" s="35"/>
      <c r="Z88" s="24"/>
      <c r="AA88" s="24"/>
      <c r="AB88" s="27"/>
      <c r="AC88" s="24"/>
    </row>
    <row r="89" spans="1:29" s="32" customFormat="1" ht="40.15" customHeight="1" x14ac:dyDescent="0.25">
      <c r="A89" s="60">
        <v>70</v>
      </c>
      <c r="B89" s="61" t="s">
        <v>125</v>
      </c>
      <c r="C89" s="79">
        <v>88</v>
      </c>
      <c r="D89" s="62" t="s">
        <v>126</v>
      </c>
      <c r="E89" s="62" t="s">
        <v>34</v>
      </c>
      <c r="F89" s="62" t="s">
        <v>145</v>
      </c>
      <c r="G89" s="62">
        <v>10</v>
      </c>
      <c r="H89" s="62">
        <v>10</v>
      </c>
      <c r="I89" s="62">
        <v>332</v>
      </c>
      <c r="J89" s="62">
        <v>3</v>
      </c>
      <c r="K89" s="62">
        <v>1</v>
      </c>
      <c r="L89" s="62">
        <v>2</v>
      </c>
      <c r="M89" s="65">
        <f t="shared" si="8"/>
        <v>115.3</v>
      </c>
      <c r="N89" s="65">
        <v>38.5</v>
      </c>
      <c r="O89" s="65">
        <v>76.8</v>
      </c>
      <c r="P89" s="65">
        <v>7737477.4500000002</v>
      </c>
      <c r="Q89" s="65">
        <v>3387095.41</v>
      </c>
      <c r="R89" s="65">
        <v>1795207.85</v>
      </c>
      <c r="S89" s="65">
        <v>2555174.19</v>
      </c>
      <c r="T89" s="64">
        <v>0</v>
      </c>
      <c r="U89" s="64">
        <v>0</v>
      </c>
      <c r="V89" s="81"/>
      <c r="W89" s="73"/>
      <c r="X89" s="35"/>
      <c r="Y89" s="35"/>
      <c r="Z89" s="24"/>
      <c r="AA89" s="24"/>
      <c r="AB89" s="27"/>
      <c r="AC89" s="24"/>
    </row>
    <row r="90" spans="1:29" s="32" customFormat="1" ht="40.15" customHeight="1" x14ac:dyDescent="0.25">
      <c r="A90" s="60">
        <v>71</v>
      </c>
      <c r="B90" s="61" t="s">
        <v>117</v>
      </c>
      <c r="C90" s="79">
        <v>59</v>
      </c>
      <c r="D90" s="62" t="s">
        <v>51</v>
      </c>
      <c r="E90" s="62" t="s">
        <v>34</v>
      </c>
      <c r="F90" s="62" t="s">
        <v>145</v>
      </c>
      <c r="G90" s="62">
        <v>10</v>
      </c>
      <c r="H90" s="62">
        <v>10</v>
      </c>
      <c r="I90" s="62">
        <v>726.5</v>
      </c>
      <c r="J90" s="62">
        <f t="shared" si="7"/>
        <v>4</v>
      </c>
      <c r="K90" s="62">
        <v>1</v>
      </c>
      <c r="L90" s="62">
        <v>3</v>
      </c>
      <c r="M90" s="65">
        <f t="shared" si="8"/>
        <v>164.5</v>
      </c>
      <c r="N90" s="65">
        <v>58.4</v>
      </c>
      <c r="O90" s="65">
        <v>106.1</v>
      </c>
      <c r="P90" s="65">
        <v>11499908.630000001</v>
      </c>
      <c r="Q90" s="65">
        <v>4592032.47</v>
      </c>
      <c r="R90" s="65">
        <v>2852133.43</v>
      </c>
      <c r="S90" s="65">
        <v>4055742.73</v>
      </c>
      <c r="T90" s="64">
        <v>0</v>
      </c>
      <c r="U90" s="64">
        <v>0</v>
      </c>
      <c r="V90" s="81"/>
      <c r="W90" s="73"/>
      <c r="X90" s="35"/>
      <c r="Y90" s="35"/>
      <c r="Z90" s="24"/>
      <c r="AA90" s="24"/>
      <c r="AB90" s="27"/>
      <c r="AC90" s="24"/>
    </row>
    <row r="91" spans="1:29" s="32" customFormat="1" ht="40.15" customHeight="1" x14ac:dyDescent="0.25">
      <c r="A91" s="60">
        <v>72</v>
      </c>
      <c r="B91" s="61" t="s">
        <v>118</v>
      </c>
      <c r="C91" s="79">
        <v>55</v>
      </c>
      <c r="D91" s="62" t="s">
        <v>55</v>
      </c>
      <c r="E91" s="62" t="s">
        <v>34</v>
      </c>
      <c r="F91" s="62" t="s">
        <v>145</v>
      </c>
      <c r="G91" s="62">
        <v>18</v>
      </c>
      <c r="H91" s="62">
        <v>18</v>
      </c>
      <c r="I91" s="62">
        <v>738</v>
      </c>
      <c r="J91" s="62">
        <f t="shared" si="7"/>
        <v>6</v>
      </c>
      <c r="K91" s="62">
        <v>0</v>
      </c>
      <c r="L91" s="62">
        <v>6</v>
      </c>
      <c r="M91" s="65">
        <f t="shared" si="8"/>
        <v>357.2</v>
      </c>
      <c r="N91" s="65">
        <v>0</v>
      </c>
      <c r="O91" s="65">
        <v>357.2</v>
      </c>
      <c r="P91" s="65">
        <v>23893770.609999999</v>
      </c>
      <c r="Q91" s="65">
        <v>9338078.2699999996</v>
      </c>
      <c r="R91" s="65">
        <v>6150327.9199999999</v>
      </c>
      <c r="S91" s="65">
        <v>8405364.4199999999</v>
      </c>
      <c r="T91" s="64">
        <v>0</v>
      </c>
      <c r="U91" s="64">
        <v>0</v>
      </c>
      <c r="V91" s="81"/>
      <c r="W91" s="73"/>
      <c r="X91" s="35"/>
      <c r="Y91" s="35"/>
      <c r="Z91" s="24"/>
      <c r="AA91" s="24"/>
      <c r="AB91" s="27"/>
      <c r="AC91" s="24"/>
    </row>
    <row r="92" spans="1:29" s="32" customFormat="1" ht="40.15" customHeight="1" x14ac:dyDescent="0.25">
      <c r="A92" s="60">
        <v>73</v>
      </c>
      <c r="B92" s="61" t="s">
        <v>119</v>
      </c>
      <c r="C92" s="79">
        <v>13</v>
      </c>
      <c r="D92" s="62" t="s">
        <v>68</v>
      </c>
      <c r="E92" s="62" t="s">
        <v>34</v>
      </c>
      <c r="F92" s="62" t="s">
        <v>145</v>
      </c>
      <c r="G92" s="62">
        <v>3</v>
      </c>
      <c r="H92" s="62">
        <v>3</v>
      </c>
      <c r="I92" s="62">
        <v>468.2</v>
      </c>
      <c r="J92" s="62">
        <f t="shared" si="7"/>
        <v>2</v>
      </c>
      <c r="K92" s="62">
        <v>0</v>
      </c>
      <c r="L92" s="62">
        <v>2</v>
      </c>
      <c r="M92" s="65">
        <f t="shared" si="8"/>
        <v>118.1</v>
      </c>
      <c r="N92" s="65">
        <v>0</v>
      </c>
      <c r="O92" s="65">
        <v>118.1</v>
      </c>
      <c r="P92" s="65">
        <v>7665003.9299999997</v>
      </c>
      <c r="Q92" s="65">
        <v>3185381.11</v>
      </c>
      <c r="R92" s="65">
        <v>1895660.89</v>
      </c>
      <c r="S92" s="65">
        <v>2583961.9300000002</v>
      </c>
      <c r="T92" s="64">
        <v>0</v>
      </c>
      <c r="U92" s="64">
        <v>0</v>
      </c>
      <c r="V92" s="81"/>
      <c r="W92" s="73"/>
      <c r="X92" s="35"/>
      <c r="Y92" s="35"/>
      <c r="Z92" s="24"/>
      <c r="AA92" s="24"/>
      <c r="AB92" s="27"/>
      <c r="AC92" s="24"/>
    </row>
    <row r="93" spans="1:29" s="32" customFormat="1" ht="40.15" customHeight="1" x14ac:dyDescent="0.25">
      <c r="A93" s="60">
        <v>74</v>
      </c>
      <c r="B93" s="61" t="s">
        <v>120</v>
      </c>
      <c r="C93" s="74" t="s">
        <v>29</v>
      </c>
      <c r="D93" s="62" t="s">
        <v>99</v>
      </c>
      <c r="E93" s="62" t="s">
        <v>34</v>
      </c>
      <c r="F93" s="62" t="s">
        <v>145</v>
      </c>
      <c r="G93" s="62">
        <v>3</v>
      </c>
      <c r="H93" s="62">
        <v>3</v>
      </c>
      <c r="I93" s="62">
        <v>470.5</v>
      </c>
      <c r="J93" s="62">
        <f t="shared" si="7"/>
        <v>2</v>
      </c>
      <c r="K93" s="62">
        <v>0</v>
      </c>
      <c r="L93" s="62">
        <v>2</v>
      </c>
      <c r="M93" s="65">
        <f t="shared" si="8"/>
        <v>104.5</v>
      </c>
      <c r="N93" s="65">
        <v>0</v>
      </c>
      <c r="O93" s="65">
        <v>104.5</v>
      </c>
      <c r="P93" s="65">
        <v>7251956.0499999998</v>
      </c>
      <c r="Q93" s="65">
        <v>2441255.25</v>
      </c>
      <c r="R93" s="65">
        <v>2080370</v>
      </c>
      <c r="S93" s="65">
        <v>2730330.8</v>
      </c>
      <c r="T93" s="64">
        <v>0</v>
      </c>
      <c r="U93" s="64">
        <v>0</v>
      </c>
      <c r="V93" s="81"/>
      <c r="W93" s="73"/>
      <c r="X93" s="35"/>
      <c r="Y93" s="35"/>
      <c r="Z93" s="24"/>
      <c r="AA93" s="24"/>
      <c r="AB93" s="27"/>
      <c r="AC93" s="24"/>
    </row>
    <row r="94" spans="1:29" s="39" customFormat="1" ht="40.15" customHeight="1" x14ac:dyDescent="0.25">
      <c r="A94" s="60">
        <v>75</v>
      </c>
      <c r="B94" s="83" t="s">
        <v>175</v>
      </c>
      <c r="C94" s="93">
        <v>59</v>
      </c>
      <c r="D94" s="94">
        <v>36207</v>
      </c>
      <c r="E94" s="62" t="s">
        <v>34</v>
      </c>
      <c r="F94" s="69" t="s">
        <v>36</v>
      </c>
      <c r="G94" s="76">
        <v>1</v>
      </c>
      <c r="H94" s="76">
        <v>1</v>
      </c>
      <c r="I94" s="95">
        <v>46.8</v>
      </c>
      <c r="J94" s="62">
        <v>1</v>
      </c>
      <c r="K94" s="76">
        <v>0</v>
      </c>
      <c r="L94" s="76">
        <v>1</v>
      </c>
      <c r="M94" s="65">
        <v>46.8</v>
      </c>
      <c r="N94" s="86">
        <v>0</v>
      </c>
      <c r="O94" s="86">
        <v>46.8</v>
      </c>
      <c r="P94" s="65">
        <v>2021263.98</v>
      </c>
      <c r="Q94" s="65">
        <v>501682.86</v>
      </c>
      <c r="R94" s="105">
        <v>1218411.33</v>
      </c>
      <c r="S94" s="105">
        <v>301169.78999999998</v>
      </c>
      <c r="T94" s="64">
        <v>0</v>
      </c>
      <c r="U94" s="64">
        <v>0</v>
      </c>
      <c r="V94" s="81"/>
      <c r="W94" s="73"/>
      <c r="X94" s="35"/>
      <c r="Y94" s="36"/>
      <c r="Z94" s="37"/>
      <c r="AA94" s="37"/>
      <c r="AB94" s="38"/>
      <c r="AC94" s="37"/>
    </row>
    <row r="95" spans="1:29" s="32" customFormat="1" ht="40.15" customHeight="1" x14ac:dyDescent="0.25">
      <c r="A95" s="60">
        <v>76</v>
      </c>
      <c r="B95" s="61" t="s">
        <v>121</v>
      </c>
      <c r="C95" s="79">
        <v>88</v>
      </c>
      <c r="D95" s="62" t="s">
        <v>88</v>
      </c>
      <c r="E95" s="62" t="s">
        <v>34</v>
      </c>
      <c r="F95" s="62" t="s">
        <v>145</v>
      </c>
      <c r="G95" s="62">
        <v>6</v>
      </c>
      <c r="H95" s="62">
        <v>6</v>
      </c>
      <c r="I95" s="62">
        <v>461.4</v>
      </c>
      <c r="J95" s="62">
        <f t="shared" si="7"/>
        <v>1</v>
      </c>
      <c r="K95" s="62">
        <v>0</v>
      </c>
      <c r="L95" s="62">
        <v>1</v>
      </c>
      <c r="M95" s="65">
        <f t="shared" si="8"/>
        <v>66.599999999999994</v>
      </c>
      <c r="N95" s="65">
        <v>0</v>
      </c>
      <c r="O95" s="65">
        <v>66.599999999999994</v>
      </c>
      <c r="P95" s="65">
        <v>4215255.32</v>
      </c>
      <c r="Q95" s="65">
        <v>2074803.12</v>
      </c>
      <c r="R95" s="105">
        <v>867675.88</v>
      </c>
      <c r="S95" s="105">
        <v>1272776.32</v>
      </c>
      <c r="T95" s="64">
        <v>0</v>
      </c>
      <c r="U95" s="64">
        <v>0</v>
      </c>
      <c r="V95" s="81"/>
      <c r="W95" s="73"/>
      <c r="X95" s="35"/>
      <c r="Y95" s="35"/>
      <c r="Z95" s="24"/>
      <c r="AA95" s="24"/>
      <c r="AB95" s="27"/>
      <c r="AC95" s="24"/>
    </row>
    <row r="96" spans="1:29" s="32" customFormat="1" ht="40.15" customHeight="1" x14ac:dyDescent="0.25">
      <c r="A96" s="60">
        <v>77</v>
      </c>
      <c r="B96" s="96" t="s">
        <v>158</v>
      </c>
      <c r="C96" s="69">
        <v>49</v>
      </c>
      <c r="D96" s="69" t="s">
        <v>49</v>
      </c>
      <c r="E96" s="62" t="s">
        <v>34</v>
      </c>
      <c r="F96" s="69" t="s">
        <v>36</v>
      </c>
      <c r="G96" s="69">
        <v>1</v>
      </c>
      <c r="H96" s="69">
        <v>1</v>
      </c>
      <c r="I96" s="69">
        <v>57.5</v>
      </c>
      <c r="J96" s="62">
        <f t="shared" si="7"/>
        <v>1</v>
      </c>
      <c r="K96" s="87">
        <v>0</v>
      </c>
      <c r="L96" s="87">
        <v>1</v>
      </c>
      <c r="M96" s="65">
        <f t="shared" si="8"/>
        <v>57.5</v>
      </c>
      <c r="N96" s="86">
        <v>0</v>
      </c>
      <c r="O96" s="86">
        <v>57.5</v>
      </c>
      <c r="P96" s="65">
        <v>4258462.51</v>
      </c>
      <c r="Q96" s="65">
        <v>1599785.87</v>
      </c>
      <c r="R96" s="105">
        <v>1076315.96</v>
      </c>
      <c r="S96" s="105">
        <v>1582360.68</v>
      </c>
      <c r="T96" s="64">
        <v>0</v>
      </c>
      <c r="U96" s="64">
        <v>0</v>
      </c>
      <c r="V96" s="81"/>
      <c r="W96" s="73"/>
      <c r="X96" s="35"/>
      <c r="Y96" s="35"/>
      <c r="Z96" s="24"/>
      <c r="AA96" s="24"/>
      <c r="AB96" s="27"/>
      <c r="AC96" s="24"/>
    </row>
    <row r="97" spans="1:29" s="32" customFormat="1" ht="40.15" customHeight="1" x14ac:dyDescent="0.25">
      <c r="A97" s="60">
        <v>78</v>
      </c>
      <c r="B97" s="97" t="s">
        <v>162</v>
      </c>
      <c r="C97" s="69">
        <v>91</v>
      </c>
      <c r="D97" s="70">
        <v>37189</v>
      </c>
      <c r="E97" s="62" t="s">
        <v>34</v>
      </c>
      <c r="F97" s="69" t="s">
        <v>146</v>
      </c>
      <c r="G97" s="87">
        <v>1</v>
      </c>
      <c r="H97" s="87">
        <v>1</v>
      </c>
      <c r="I97" s="86">
        <v>65.8</v>
      </c>
      <c r="J97" s="87">
        <v>1</v>
      </c>
      <c r="K97" s="87">
        <v>0</v>
      </c>
      <c r="L97" s="87">
        <v>1</v>
      </c>
      <c r="M97" s="86">
        <v>65.8</v>
      </c>
      <c r="N97" s="109">
        <v>0</v>
      </c>
      <c r="O97" s="109">
        <v>65.8</v>
      </c>
      <c r="P97" s="65">
        <v>4873162.3099999996</v>
      </c>
      <c r="Q97" s="65">
        <v>1830711.48</v>
      </c>
      <c r="R97" s="105">
        <v>1231679.82</v>
      </c>
      <c r="S97" s="105">
        <v>1810771.01</v>
      </c>
      <c r="T97" s="64">
        <v>0</v>
      </c>
      <c r="U97" s="64">
        <v>0</v>
      </c>
      <c r="V97" s="81"/>
      <c r="W97" s="73"/>
      <c r="X97" s="35"/>
      <c r="Y97" s="35"/>
      <c r="Z97" s="24"/>
      <c r="AA97" s="24"/>
      <c r="AB97" s="27"/>
      <c r="AC97" s="24"/>
    </row>
    <row r="98" spans="1:29" s="32" customFormat="1" ht="40.15" customHeight="1" x14ac:dyDescent="0.25">
      <c r="A98" s="60">
        <v>79</v>
      </c>
      <c r="B98" s="61" t="s">
        <v>159</v>
      </c>
      <c r="C98" s="74">
        <v>137</v>
      </c>
      <c r="D98" s="80">
        <v>36594</v>
      </c>
      <c r="E98" s="62" t="s">
        <v>34</v>
      </c>
      <c r="F98" s="62" t="s">
        <v>36</v>
      </c>
      <c r="G98" s="62">
        <v>1</v>
      </c>
      <c r="H98" s="62">
        <v>1</v>
      </c>
      <c r="I98" s="62">
        <v>21.2</v>
      </c>
      <c r="J98" s="62">
        <f t="shared" si="7"/>
        <v>1</v>
      </c>
      <c r="K98" s="62">
        <v>0</v>
      </c>
      <c r="L98" s="62">
        <v>1</v>
      </c>
      <c r="M98" s="65">
        <f t="shared" si="8"/>
        <v>21.2</v>
      </c>
      <c r="N98" s="65">
        <v>0</v>
      </c>
      <c r="O98" s="65">
        <v>21.2</v>
      </c>
      <c r="P98" s="65">
        <v>1113552.6299999999</v>
      </c>
      <c r="Q98" s="65">
        <v>276386.59999999998</v>
      </c>
      <c r="R98" s="105">
        <v>671245.89</v>
      </c>
      <c r="S98" s="105">
        <v>165920.14000000001</v>
      </c>
      <c r="T98" s="64">
        <v>0</v>
      </c>
      <c r="U98" s="64">
        <v>0</v>
      </c>
      <c r="V98" s="81"/>
      <c r="W98" s="73"/>
      <c r="X98" s="35"/>
      <c r="Y98" s="35"/>
      <c r="Z98" s="24"/>
      <c r="AA98" s="24"/>
      <c r="AB98" s="27"/>
      <c r="AC98" s="24"/>
    </row>
    <row r="99" spans="1:29" s="32" customFormat="1" ht="40.15" customHeight="1" x14ac:dyDescent="0.25">
      <c r="A99" s="60">
        <v>80</v>
      </c>
      <c r="B99" s="61" t="s">
        <v>166</v>
      </c>
      <c r="C99" s="98">
        <v>50</v>
      </c>
      <c r="D99" s="99">
        <v>38922</v>
      </c>
      <c r="E99" s="62" t="s">
        <v>34</v>
      </c>
      <c r="F99" s="98" t="s">
        <v>146</v>
      </c>
      <c r="G99" s="62">
        <v>2</v>
      </c>
      <c r="H99" s="62">
        <v>2</v>
      </c>
      <c r="I99" s="62">
        <v>57.9</v>
      </c>
      <c r="J99" s="62">
        <v>1</v>
      </c>
      <c r="K99" s="62">
        <v>0</v>
      </c>
      <c r="L99" s="62">
        <v>1</v>
      </c>
      <c r="M99" s="65">
        <v>57.9</v>
      </c>
      <c r="N99" s="65">
        <v>0</v>
      </c>
      <c r="O99" s="65">
        <v>57.9</v>
      </c>
      <c r="P99" s="65">
        <v>4288086.59</v>
      </c>
      <c r="Q99" s="65">
        <v>1610914.81</v>
      </c>
      <c r="R99" s="105">
        <v>1083803.3700000001</v>
      </c>
      <c r="S99" s="105">
        <v>1593368.41</v>
      </c>
      <c r="T99" s="64">
        <v>0</v>
      </c>
      <c r="U99" s="64">
        <v>0</v>
      </c>
      <c r="V99" s="81"/>
      <c r="W99" s="73"/>
      <c r="X99" s="35"/>
      <c r="Y99" s="35"/>
      <c r="Z99" s="24"/>
      <c r="AA99" s="24"/>
      <c r="AB99" s="27"/>
      <c r="AC99" s="24"/>
    </row>
    <row r="100" spans="1:29" ht="40.15" customHeight="1" x14ac:dyDescent="0.25">
      <c r="A100" s="100" t="s">
        <v>140</v>
      </c>
      <c r="B100" s="54" t="s">
        <v>165</v>
      </c>
      <c r="C100" s="101" t="s">
        <v>141</v>
      </c>
      <c r="D100" s="101" t="s">
        <v>141</v>
      </c>
      <c r="E100" s="101" t="s">
        <v>141</v>
      </c>
      <c r="F100" s="101" t="s">
        <v>141</v>
      </c>
      <c r="G100" s="102">
        <f t="shared" ref="G100:O100" si="9">SUM(G101:G118)</f>
        <v>64</v>
      </c>
      <c r="H100" s="102">
        <f t="shared" si="9"/>
        <v>64</v>
      </c>
      <c r="I100" s="57">
        <f t="shared" si="9"/>
        <v>8698.76</v>
      </c>
      <c r="J100" s="102">
        <f t="shared" si="9"/>
        <v>23</v>
      </c>
      <c r="K100" s="102">
        <f t="shared" si="9"/>
        <v>0</v>
      </c>
      <c r="L100" s="102">
        <f t="shared" si="9"/>
        <v>23</v>
      </c>
      <c r="M100" s="57">
        <f t="shared" si="9"/>
        <v>1185.6000000000001</v>
      </c>
      <c r="N100" s="57">
        <f t="shared" si="9"/>
        <v>0</v>
      </c>
      <c r="O100" s="57">
        <f t="shared" si="9"/>
        <v>1185.6000000000001</v>
      </c>
      <c r="P100" s="57">
        <f>SUM(P101:P118)</f>
        <v>37618884</v>
      </c>
      <c r="Q100" s="57">
        <f t="shared" ref="Q100:U100" si="10">SUM(Q101:Q118)</f>
        <v>0</v>
      </c>
      <c r="R100" s="57">
        <f t="shared" si="10"/>
        <v>0</v>
      </c>
      <c r="S100" s="57">
        <f>SUM(S101:S118)</f>
        <v>37618884</v>
      </c>
      <c r="T100" s="57">
        <f>T101</f>
        <v>0</v>
      </c>
      <c r="U100" s="57">
        <f t="shared" si="10"/>
        <v>0</v>
      </c>
      <c r="V100" s="40">
        <v>0</v>
      </c>
      <c r="W100" s="103"/>
      <c r="X100" s="2"/>
      <c r="Y100" s="2"/>
      <c r="Z100" s="7"/>
    </row>
    <row r="101" spans="1:29" s="8" customFormat="1" ht="40.15" customHeight="1" x14ac:dyDescent="0.25">
      <c r="A101" s="62">
        <v>1</v>
      </c>
      <c r="B101" s="88" t="s">
        <v>127</v>
      </c>
      <c r="C101" s="79">
        <v>58</v>
      </c>
      <c r="D101" s="62" t="s">
        <v>55</v>
      </c>
      <c r="E101" s="62" t="s">
        <v>34</v>
      </c>
      <c r="F101" s="62" t="s">
        <v>35</v>
      </c>
      <c r="G101" s="62">
        <v>1</v>
      </c>
      <c r="H101" s="62">
        <v>1</v>
      </c>
      <c r="I101" s="63">
        <v>490.86</v>
      </c>
      <c r="J101" s="62">
        <v>1</v>
      </c>
      <c r="K101" s="104">
        <v>0</v>
      </c>
      <c r="L101" s="62">
        <v>1</v>
      </c>
      <c r="M101" s="65">
        <v>30.7</v>
      </c>
      <c r="N101" s="110">
        <v>0</v>
      </c>
      <c r="O101" s="65">
        <v>30.7</v>
      </c>
      <c r="P101" s="106">
        <v>924268</v>
      </c>
      <c r="Q101" s="111">
        <v>0</v>
      </c>
      <c r="R101" s="111">
        <v>0</v>
      </c>
      <c r="S101" s="111">
        <v>924268</v>
      </c>
      <c r="T101" s="107">
        <v>0</v>
      </c>
      <c r="U101" s="107">
        <v>0</v>
      </c>
      <c r="V101" s="81">
        <v>0</v>
      </c>
      <c r="W101" s="92"/>
      <c r="X101" s="10"/>
      <c r="Y101" s="10"/>
      <c r="Z101" s="9"/>
    </row>
    <row r="102" spans="1:29" s="8" customFormat="1" ht="40.15" customHeight="1" x14ac:dyDescent="0.25">
      <c r="A102" s="62">
        <v>2</v>
      </c>
      <c r="B102" s="88" t="s">
        <v>69</v>
      </c>
      <c r="C102" s="79">
        <v>127</v>
      </c>
      <c r="D102" s="62" t="s">
        <v>70</v>
      </c>
      <c r="E102" s="62" t="s">
        <v>34</v>
      </c>
      <c r="F102" s="62" t="s">
        <v>35</v>
      </c>
      <c r="G102" s="62">
        <v>2</v>
      </c>
      <c r="H102" s="62">
        <v>2</v>
      </c>
      <c r="I102" s="63">
        <v>738.1</v>
      </c>
      <c r="J102" s="62">
        <v>1</v>
      </c>
      <c r="K102" s="104">
        <v>0</v>
      </c>
      <c r="L102" s="62">
        <v>1</v>
      </c>
      <c r="M102" s="65">
        <v>55.2</v>
      </c>
      <c r="N102" s="110">
        <v>0</v>
      </c>
      <c r="O102" s="65">
        <v>55.2</v>
      </c>
      <c r="P102" s="106">
        <v>1712000</v>
      </c>
      <c r="Q102" s="111">
        <v>0</v>
      </c>
      <c r="R102" s="111">
        <v>0</v>
      </c>
      <c r="S102" s="111">
        <v>1712000</v>
      </c>
      <c r="T102" s="107">
        <v>0</v>
      </c>
      <c r="U102" s="107">
        <v>0</v>
      </c>
      <c r="V102" s="81"/>
      <c r="W102" s="81"/>
    </row>
    <row r="103" spans="1:29" s="8" customFormat="1" ht="40.15" customHeight="1" x14ac:dyDescent="0.25">
      <c r="A103" s="62">
        <v>3</v>
      </c>
      <c r="B103" s="88" t="s">
        <v>128</v>
      </c>
      <c r="C103" s="74" t="s">
        <v>129</v>
      </c>
      <c r="D103" s="62" t="s">
        <v>71</v>
      </c>
      <c r="E103" s="62" t="s">
        <v>34</v>
      </c>
      <c r="F103" s="62" t="s">
        <v>35</v>
      </c>
      <c r="G103" s="62">
        <v>13</v>
      </c>
      <c r="H103" s="62">
        <v>13</v>
      </c>
      <c r="I103" s="63">
        <v>740.5</v>
      </c>
      <c r="J103" s="62">
        <v>6</v>
      </c>
      <c r="K103" s="104">
        <v>0</v>
      </c>
      <c r="L103" s="62">
        <v>6</v>
      </c>
      <c r="M103" s="65">
        <v>344.3</v>
      </c>
      <c r="N103" s="110">
        <v>0</v>
      </c>
      <c r="O103" s="65">
        <v>344.3</v>
      </c>
      <c r="P103" s="106">
        <v>10108730</v>
      </c>
      <c r="Q103" s="111">
        <v>0</v>
      </c>
      <c r="R103" s="111">
        <v>0</v>
      </c>
      <c r="S103" s="111">
        <v>10108730</v>
      </c>
      <c r="T103" s="107">
        <v>0</v>
      </c>
      <c r="U103" s="107">
        <v>0</v>
      </c>
      <c r="V103" s="81"/>
      <c r="W103" s="81"/>
    </row>
    <row r="104" spans="1:29" s="8" customFormat="1" ht="40.15" customHeight="1" x14ac:dyDescent="0.25">
      <c r="A104" s="62">
        <v>4</v>
      </c>
      <c r="B104" s="88" t="s">
        <v>73</v>
      </c>
      <c r="C104" s="79">
        <v>126</v>
      </c>
      <c r="D104" s="62" t="s">
        <v>70</v>
      </c>
      <c r="E104" s="62" t="s">
        <v>34</v>
      </c>
      <c r="F104" s="62" t="s">
        <v>35</v>
      </c>
      <c r="G104" s="62">
        <v>3</v>
      </c>
      <c r="H104" s="62">
        <v>3</v>
      </c>
      <c r="I104" s="63">
        <v>745.9</v>
      </c>
      <c r="J104" s="62">
        <v>1</v>
      </c>
      <c r="K104" s="104">
        <v>0</v>
      </c>
      <c r="L104" s="62">
        <v>1</v>
      </c>
      <c r="M104" s="65">
        <v>68.8</v>
      </c>
      <c r="N104" s="110">
        <v>0</v>
      </c>
      <c r="O104" s="65">
        <v>68.8</v>
      </c>
      <c r="P104" s="106">
        <v>2230000</v>
      </c>
      <c r="Q104" s="111">
        <v>0</v>
      </c>
      <c r="R104" s="111">
        <v>0</v>
      </c>
      <c r="S104" s="111">
        <v>2230000</v>
      </c>
      <c r="T104" s="107">
        <v>0</v>
      </c>
      <c r="U104" s="107">
        <v>0</v>
      </c>
      <c r="V104" s="81"/>
      <c r="W104" s="81"/>
    </row>
    <row r="105" spans="1:29" s="8" customFormat="1" ht="40.15" customHeight="1" x14ac:dyDescent="0.25">
      <c r="A105" s="62">
        <v>5</v>
      </c>
      <c r="B105" s="88" t="s">
        <v>74</v>
      </c>
      <c r="C105" s="79">
        <v>24</v>
      </c>
      <c r="D105" s="62" t="s">
        <v>75</v>
      </c>
      <c r="E105" s="62" t="s">
        <v>34</v>
      </c>
      <c r="F105" s="62" t="s">
        <v>146</v>
      </c>
      <c r="G105" s="62">
        <v>6</v>
      </c>
      <c r="H105" s="62">
        <v>6</v>
      </c>
      <c r="I105" s="63">
        <v>641.9</v>
      </c>
      <c r="J105" s="62">
        <v>1</v>
      </c>
      <c r="K105" s="104">
        <v>0</v>
      </c>
      <c r="L105" s="62">
        <v>1</v>
      </c>
      <c r="M105" s="65">
        <v>56.4</v>
      </c>
      <c r="N105" s="110">
        <v>0</v>
      </c>
      <c r="O105" s="65">
        <v>56.4</v>
      </c>
      <c r="P105" s="106">
        <v>1970000</v>
      </c>
      <c r="Q105" s="111">
        <v>0</v>
      </c>
      <c r="R105" s="111">
        <v>0</v>
      </c>
      <c r="S105" s="111">
        <v>1970000</v>
      </c>
      <c r="T105" s="107">
        <v>0</v>
      </c>
      <c r="U105" s="107">
        <v>0</v>
      </c>
      <c r="V105" s="81"/>
      <c r="W105" s="81"/>
    </row>
    <row r="106" spans="1:29" s="8" customFormat="1" ht="40.15" customHeight="1" x14ac:dyDescent="0.25">
      <c r="A106" s="62">
        <v>6</v>
      </c>
      <c r="B106" s="88" t="s">
        <v>79</v>
      </c>
      <c r="C106" s="79">
        <v>124</v>
      </c>
      <c r="D106" s="62" t="s">
        <v>80</v>
      </c>
      <c r="E106" s="62" t="s">
        <v>34</v>
      </c>
      <c r="F106" s="62" t="s">
        <v>146</v>
      </c>
      <c r="G106" s="62">
        <v>2</v>
      </c>
      <c r="H106" s="62">
        <v>2</v>
      </c>
      <c r="I106" s="63">
        <v>353.9</v>
      </c>
      <c r="J106" s="62">
        <v>1</v>
      </c>
      <c r="K106" s="104">
        <v>0</v>
      </c>
      <c r="L106" s="62">
        <v>1</v>
      </c>
      <c r="M106" s="65">
        <v>34.200000000000003</v>
      </c>
      <c r="N106" s="110">
        <v>0</v>
      </c>
      <c r="O106" s="65">
        <v>34.200000000000003</v>
      </c>
      <c r="P106" s="106">
        <v>1245906</v>
      </c>
      <c r="Q106" s="111">
        <v>0</v>
      </c>
      <c r="R106" s="111">
        <v>0</v>
      </c>
      <c r="S106" s="111">
        <v>1245906</v>
      </c>
      <c r="T106" s="107">
        <v>0</v>
      </c>
      <c r="U106" s="107">
        <v>0</v>
      </c>
      <c r="V106" s="81"/>
      <c r="W106" s="81"/>
    </row>
    <row r="107" spans="1:29" s="8" customFormat="1" ht="40.15" customHeight="1" x14ac:dyDescent="0.25">
      <c r="A107" s="62">
        <v>7</v>
      </c>
      <c r="B107" s="88" t="s">
        <v>84</v>
      </c>
      <c r="C107" s="79">
        <v>178</v>
      </c>
      <c r="D107" s="62" t="s">
        <v>71</v>
      </c>
      <c r="E107" s="62" t="s">
        <v>34</v>
      </c>
      <c r="F107" s="62" t="s">
        <v>35</v>
      </c>
      <c r="G107" s="62">
        <v>2</v>
      </c>
      <c r="H107" s="62">
        <v>2</v>
      </c>
      <c r="I107" s="63">
        <v>464.6</v>
      </c>
      <c r="J107" s="62">
        <v>1</v>
      </c>
      <c r="K107" s="104">
        <v>0</v>
      </c>
      <c r="L107" s="62">
        <v>1</v>
      </c>
      <c r="M107" s="65">
        <v>65.099999999999994</v>
      </c>
      <c r="N107" s="110">
        <v>0</v>
      </c>
      <c r="O107" s="65">
        <v>65.099999999999994</v>
      </c>
      <c r="P107" s="106">
        <v>2151000</v>
      </c>
      <c r="Q107" s="111">
        <v>0</v>
      </c>
      <c r="R107" s="111">
        <v>0</v>
      </c>
      <c r="S107" s="111">
        <v>2151000</v>
      </c>
      <c r="T107" s="107">
        <v>0</v>
      </c>
      <c r="U107" s="107">
        <v>0</v>
      </c>
      <c r="V107" s="81"/>
      <c r="W107" s="81"/>
    </row>
    <row r="108" spans="1:29" s="8" customFormat="1" ht="40.15" customHeight="1" x14ac:dyDescent="0.25">
      <c r="A108" s="62">
        <v>8</v>
      </c>
      <c r="B108" s="88" t="s">
        <v>130</v>
      </c>
      <c r="C108" s="79">
        <v>98</v>
      </c>
      <c r="D108" s="62" t="s">
        <v>131</v>
      </c>
      <c r="E108" s="62" t="s">
        <v>34</v>
      </c>
      <c r="F108" s="62" t="s">
        <v>35</v>
      </c>
      <c r="G108" s="62">
        <v>2</v>
      </c>
      <c r="H108" s="62">
        <v>2</v>
      </c>
      <c r="I108" s="63">
        <v>445.5</v>
      </c>
      <c r="J108" s="62">
        <v>1</v>
      </c>
      <c r="K108" s="104">
        <v>0</v>
      </c>
      <c r="L108" s="62">
        <v>1</v>
      </c>
      <c r="M108" s="65">
        <v>65.900000000000006</v>
      </c>
      <c r="N108" s="110">
        <v>0</v>
      </c>
      <c r="O108" s="65">
        <v>65.900000000000006</v>
      </c>
      <c r="P108" s="106">
        <v>2130000</v>
      </c>
      <c r="Q108" s="111">
        <v>0</v>
      </c>
      <c r="R108" s="111">
        <v>0</v>
      </c>
      <c r="S108" s="111">
        <v>2130000</v>
      </c>
      <c r="T108" s="107">
        <v>0</v>
      </c>
      <c r="U108" s="107">
        <v>0</v>
      </c>
      <c r="V108" s="81"/>
      <c r="W108" s="81"/>
    </row>
    <row r="109" spans="1:29" s="8" customFormat="1" ht="40.15" customHeight="1" x14ac:dyDescent="0.25">
      <c r="A109" s="62">
        <v>9</v>
      </c>
      <c r="B109" s="88" t="s">
        <v>132</v>
      </c>
      <c r="C109" s="79">
        <v>108</v>
      </c>
      <c r="D109" s="62" t="s">
        <v>77</v>
      </c>
      <c r="E109" s="62" t="s">
        <v>34</v>
      </c>
      <c r="F109" s="62" t="s">
        <v>146</v>
      </c>
      <c r="G109" s="62">
        <v>3</v>
      </c>
      <c r="H109" s="62">
        <v>3</v>
      </c>
      <c r="I109" s="63">
        <v>523.1</v>
      </c>
      <c r="J109" s="62">
        <v>1</v>
      </c>
      <c r="K109" s="104">
        <v>0</v>
      </c>
      <c r="L109" s="62">
        <v>1</v>
      </c>
      <c r="M109" s="65">
        <v>64.599999999999994</v>
      </c>
      <c r="N109" s="110">
        <v>0</v>
      </c>
      <c r="O109" s="65">
        <v>64.599999999999994</v>
      </c>
      <c r="P109" s="106">
        <v>1595000</v>
      </c>
      <c r="Q109" s="111">
        <v>0</v>
      </c>
      <c r="R109" s="111">
        <v>0</v>
      </c>
      <c r="S109" s="111">
        <v>1595000</v>
      </c>
      <c r="T109" s="107">
        <v>0</v>
      </c>
      <c r="U109" s="107">
        <v>0</v>
      </c>
      <c r="V109" s="81"/>
      <c r="W109" s="81"/>
    </row>
    <row r="110" spans="1:29" s="8" customFormat="1" ht="40.15" customHeight="1" x14ac:dyDescent="0.25">
      <c r="A110" s="62">
        <v>10</v>
      </c>
      <c r="B110" s="88" t="s">
        <v>173</v>
      </c>
      <c r="C110" s="79">
        <v>52</v>
      </c>
      <c r="D110" s="62" t="s">
        <v>86</v>
      </c>
      <c r="E110" s="62" t="s">
        <v>34</v>
      </c>
      <c r="F110" s="62" t="s">
        <v>34</v>
      </c>
      <c r="G110" s="62">
        <v>1</v>
      </c>
      <c r="H110" s="62">
        <v>1</v>
      </c>
      <c r="I110" s="63">
        <v>270.5</v>
      </c>
      <c r="J110" s="62">
        <v>1</v>
      </c>
      <c r="K110" s="104">
        <v>0</v>
      </c>
      <c r="L110" s="62">
        <v>1</v>
      </c>
      <c r="M110" s="65">
        <v>43</v>
      </c>
      <c r="N110" s="110">
        <v>0</v>
      </c>
      <c r="O110" s="65">
        <v>43</v>
      </c>
      <c r="P110" s="106">
        <v>1566490</v>
      </c>
      <c r="Q110" s="111">
        <v>0</v>
      </c>
      <c r="R110" s="111">
        <v>0</v>
      </c>
      <c r="S110" s="111">
        <v>1566490</v>
      </c>
      <c r="T110" s="107">
        <v>0</v>
      </c>
      <c r="U110" s="107">
        <v>0</v>
      </c>
      <c r="V110" s="81"/>
      <c r="W110" s="81"/>
    </row>
    <row r="111" spans="1:29" s="8" customFormat="1" ht="40.15" customHeight="1" x14ac:dyDescent="0.25">
      <c r="A111" s="62">
        <v>11</v>
      </c>
      <c r="B111" s="88" t="s">
        <v>133</v>
      </c>
      <c r="C111" s="79">
        <v>61</v>
      </c>
      <c r="D111" s="62" t="s">
        <v>134</v>
      </c>
      <c r="E111" s="62" t="s">
        <v>34</v>
      </c>
      <c r="F111" s="62" t="s">
        <v>145</v>
      </c>
      <c r="G111" s="62">
        <v>5</v>
      </c>
      <c r="H111" s="62">
        <v>5</v>
      </c>
      <c r="I111" s="63">
        <v>208.9</v>
      </c>
      <c r="J111" s="62">
        <v>1</v>
      </c>
      <c r="K111" s="104">
        <v>0</v>
      </c>
      <c r="L111" s="62">
        <v>1</v>
      </c>
      <c r="M111" s="65">
        <v>45</v>
      </c>
      <c r="N111" s="110">
        <v>0</v>
      </c>
      <c r="O111" s="65">
        <v>45</v>
      </c>
      <c r="P111" s="106">
        <v>1396000</v>
      </c>
      <c r="Q111" s="111">
        <v>0</v>
      </c>
      <c r="R111" s="111">
        <v>0</v>
      </c>
      <c r="S111" s="111">
        <v>1396000</v>
      </c>
      <c r="T111" s="107">
        <v>0</v>
      </c>
      <c r="U111" s="107">
        <v>0</v>
      </c>
      <c r="V111" s="81"/>
      <c r="W111" s="81"/>
    </row>
    <row r="112" spans="1:29" s="8" customFormat="1" ht="40.15" customHeight="1" x14ac:dyDescent="0.25">
      <c r="A112" s="62">
        <v>12</v>
      </c>
      <c r="B112" s="88" t="s">
        <v>135</v>
      </c>
      <c r="C112" s="74" t="s">
        <v>136</v>
      </c>
      <c r="D112" s="62" t="s">
        <v>80</v>
      </c>
      <c r="E112" s="62" t="s">
        <v>34</v>
      </c>
      <c r="F112" s="62" t="s">
        <v>146</v>
      </c>
      <c r="G112" s="62">
        <v>4</v>
      </c>
      <c r="H112" s="62">
        <v>4</v>
      </c>
      <c r="I112" s="63">
        <v>200.9</v>
      </c>
      <c r="J112" s="62">
        <v>1</v>
      </c>
      <c r="K112" s="104">
        <v>0</v>
      </c>
      <c r="L112" s="62">
        <v>1</v>
      </c>
      <c r="M112" s="65">
        <v>56.4</v>
      </c>
      <c r="N112" s="110">
        <v>0</v>
      </c>
      <c r="O112" s="65">
        <v>56.4</v>
      </c>
      <c r="P112" s="106">
        <v>1768000</v>
      </c>
      <c r="Q112" s="111">
        <v>0</v>
      </c>
      <c r="R112" s="111">
        <v>0</v>
      </c>
      <c r="S112" s="111">
        <v>1768000</v>
      </c>
      <c r="T112" s="107">
        <v>0</v>
      </c>
      <c r="U112" s="107">
        <v>0</v>
      </c>
      <c r="V112" s="81"/>
      <c r="W112" s="81"/>
    </row>
    <row r="113" spans="1:23" s="8" customFormat="1" ht="40.15" customHeight="1" x14ac:dyDescent="0.25">
      <c r="A113" s="62">
        <v>13</v>
      </c>
      <c r="B113" s="88" t="s">
        <v>137</v>
      </c>
      <c r="C113" s="74" t="s">
        <v>138</v>
      </c>
      <c r="D113" s="62" t="s">
        <v>71</v>
      </c>
      <c r="E113" s="62" t="s">
        <v>34</v>
      </c>
      <c r="F113" s="62" t="s">
        <v>145</v>
      </c>
      <c r="G113" s="62">
        <v>5</v>
      </c>
      <c r="H113" s="62">
        <v>5</v>
      </c>
      <c r="I113" s="63">
        <v>202</v>
      </c>
      <c r="J113" s="62">
        <v>1</v>
      </c>
      <c r="K113" s="104">
        <v>0</v>
      </c>
      <c r="L113" s="62">
        <v>1</v>
      </c>
      <c r="M113" s="65">
        <v>40</v>
      </c>
      <c r="N113" s="110">
        <v>0</v>
      </c>
      <c r="O113" s="65">
        <v>40</v>
      </c>
      <c r="P113" s="106">
        <v>1770000</v>
      </c>
      <c r="Q113" s="111">
        <v>0</v>
      </c>
      <c r="R113" s="111">
        <v>0</v>
      </c>
      <c r="S113" s="111">
        <v>1770000</v>
      </c>
      <c r="T113" s="107">
        <v>0</v>
      </c>
      <c r="U113" s="107">
        <v>0</v>
      </c>
      <c r="V113" s="81"/>
      <c r="W113" s="81"/>
    </row>
    <row r="114" spans="1:23" s="8" customFormat="1" ht="40.15" customHeight="1" x14ac:dyDescent="0.25">
      <c r="A114" s="62">
        <v>14</v>
      </c>
      <c r="B114" s="88" t="s">
        <v>98</v>
      </c>
      <c r="C114" s="74" t="s">
        <v>30</v>
      </c>
      <c r="D114" s="62" t="s">
        <v>99</v>
      </c>
      <c r="E114" s="62" t="s">
        <v>34</v>
      </c>
      <c r="F114" s="62" t="s">
        <v>145</v>
      </c>
      <c r="G114" s="62">
        <v>5</v>
      </c>
      <c r="H114" s="62">
        <v>5</v>
      </c>
      <c r="I114" s="63">
        <v>462.2</v>
      </c>
      <c r="J114" s="62">
        <v>1</v>
      </c>
      <c r="K114" s="104">
        <v>0</v>
      </c>
      <c r="L114" s="62">
        <v>1</v>
      </c>
      <c r="M114" s="65">
        <v>51.3</v>
      </c>
      <c r="N114" s="110">
        <v>0</v>
      </c>
      <c r="O114" s="65">
        <v>51.3</v>
      </c>
      <c r="P114" s="106">
        <v>1868859</v>
      </c>
      <c r="Q114" s="111">
        <v>0</v>
      </c>
      <c r="R114" s="111">
        <v>0</v>
      </c>
      <c r="S114" s="111">
        <v>1868859</v>
      </c>
      <c r="T114" s="107">
        <v>0</v>
      </c>
      <c r="U114" s="107">
        <v>0</v>
      </c>
      <c r="V114" s="81"/>
      <c r="W114" s="81"/>
    </row>
    <row r="115" spans="1:23" s="8" customFormat="1" ht="40.15" customHeight="1" x14ac:dyDescent="0.25">
      <c r="A115" s="62">
        <v>15</v>
      </c>
      <c r="B115" s="88" t="s">
        <v>139</v>
      </c>
      <c r="C115" s="79">
        <v>180</v>
      </c>
      <c r="D115" s="62" t="s">
        <v>71</v>
      </c>
      <c r="E115" s="62" t="s">
        <v>34</v>
      </c>
      <c r="F115" s="62" t="s">
        <v>35</v>
      </c>
      <c r="G115" s="62">
        <v>1</v>
      </c>
      <c r="H115" s="62">
        <v>1</v>
      </c>
      <c r="I115" s="63">
        <v>477.6</v>
      </c>
      <c r="J115" s="62">
        <v>1</v>
      </c>
      <c r="K115" s="104">
        <v>0</v>
      </c>
      <c r="L115" s="62">
        <v>1</v>
      </c>
      <c r="M115" s="65">
        <v>52.9</v>
      </c>
      <c r="N115" s="110">
        <v>0</v>
      </c>
      <c r="O115" s="65">
        <v>52.9</v>
      </c>
      <c r="P115" s="106">
        <v>1592631</v>
      </c>
      <c r="Q115" s="111">
        <v>0</v>
      </c>
      <c r="R115" s="111">
        <v>0</v>
      </c>
      <c r="S115" s="111">
        <v>1592631</v>
      </c>
      <c r="T115" s="107">
        <v>0</v>
      </c>
      <c r="U115" s="107">
        <v>0</v>
      </c>
      <c r="V115" s="81"/>
      <c r="W115" s="81"/>
    </row>
    <row r="116" spans="1:23" s="8" customFormat="1" ht="40.15" customHeight="1" x14ac:dyDescent="0.25">
      <c r="A116" s="62">
        <v>16</v>
      </c>
      <c r="B116" s="88" t="s">
        <v>112</v>
      </c>
      <c r="C116" s="79">
        <v>56</v>
      </c>
      <c r="D116" s="62" t="s">
        <v>55</v>
      </c>
      <c r="E116" s="62" t="s">
        <v>34</v>
      </c>
      <c r="F116" s="62" t="s">
        <v>145</v>
      </c>
      <c r="G116" s="62">
        <v>4</v>
      </c>
      <c r="H116" s="62">
        <v>4</v>
      </c>
      <c r="I116" s="63">
        <v>563.29999999999995</v>
      </c>
      <c r="J116" s="62">
        <v>1</v>
      </c>
      <c r="K116" s="104">
        <v>0</v>
      </c>
      <c r="L116" s="62">
        <v>1</v>
      </c>
      <c r="M116" s="65">
        <v>30.6</v>
      </c>
      <c r="N116" s="110">
        <v>0</v>
      </c>
      <c r="O116" s="65">
        <v>30.6</v>
      </c>
      <c r="P116" s="106">
        <v>1160000</v>
      </c>
      <c r="Q116" s="111">
        <v>0</v>
      </c>
      <c r="R116" s="111">
        <v>0</v>
      </c>
      <c r="S116" s="111">
        <v>1160000</v>
      </c>
      <c r="T116" s="107">
        <v>0</v>
      </c>
      <c r="U116" s="107">
        <v>0</v>
      </c>
      <c r="V116" s="81"/>
      <c r="W116" s="81"/>
    </row>
    <row r="117" spans="1:23" s="8" customFormat="1" ht="40.15" customHeight="1" x14ac:dyDescent="0.25">
      <c r="A117" s="62">
        <v>17</v>
      </c>
      <c r="B117" s="88" t="s">
        <v>95</v>
      </c>
      <c r="C117" s="74">
        <v>41</v>
      </c>
      <c r="D117" s="80">
        <v>39902</v>
      </c>
      <c r="E117" s="62" t="s">
        <v>34</v>
      </c>
      <c r="F117" s="62" t="s">
        <v>34</v>
      </c>
      <c r="G117" s="62">
        <v>4</v>
      </c>
      <c r="H117" s="62">
        <v>4</v>
      </c>
      <c r="I117" s="63">
        <v>487.9</v>
      </c>
      <c r="J117" s="62">
        <v>1</v>
      </c>
      <c r="K117" s="104">
        <v>0</v>
      </c>
      <c r="L117" s="62">
        <v>1</v>
      </c>
      <c r="M117" s="65">
        <v>53.7</v>
      </c>
      <c r="N117" s="110">
        <v>0</v>
      </c>
      <c r="O117" s="65">
        <v>53.7</v>
      </c>
      <c r="P117" s="106">
        <v>1650000</v>
      </c>
      <c r="Q117" s="111">
        <v>0</v>
      </c>
      <c r="R117" s="111">
        <v>0</v>
      </c>
      <c r="S117" s="111">
        <v>1650000</v>
      </c>
      <c r="T117" s="107">
        <v>0</v>
      </c>
      <c r="U117" s="107">
        <v>0</v>
      </c>
      <c r="V117" s="81"/>
      <c r="W117" s="81"/>
    </row>
    <row r="118" spans="1:23" s="8" customFormat="1" ht="40.15" customHeight="1" x14ac:dyDescent="0.25">
      <c r="A118" s="62">
        <v>18</v>
      </c>
      <c r="B118" s="88" t="s">
        <v>113</v>
      </c>
      <c r="C118" s="79">
        <v>82</v>
      </c>
      <c r="D118" s="62" t="s">
        <v>88</v>
      </c>
      <c r="E118" s="62" t="s">
        <v>34</v>
      </c>
      <c r="F118" s="62" t="s">
        <v>146</v>
      </c>
      <c r="G118" s="62">
        <v>1</v>
      </c>
      <c r="H118" s="62">
        <v>1</v>
      </c>
      <c r="I118" s="63">
        <v>681.1</v>
      </c>
      <c r="J118" s="62">
        <v>1</v>
      </c>
      <c r="K118" s="104">
        <v>0</v>
      </c>
      <c r="L118" s="62">
        <v>1</v>
      </c>
      <c r="M118" s="65">
        <v>27.5</v>
      </c>
      <c r="N118" s="110">
        <v>0</v>
      </c>
      <c r="O118" s="65">
        <v>27.5</v>
      </c>
      <c r="P118" s="106">
        <v>780000</v>
      </c>
      <c r="Q118" s="111">
        <v>0</v>
      </c>
      <c r="R118" s="111">
        <v>0</v>
      </c>
      <c r="S118" s="111">
        <v>780000</v>
      </c>
      <c r="T118" s="107">
        <v>0</v>
      </c>
      <c r="U118" s="107">
        <v>0</v>
      </c>
      <c r="V118" s="81"/>
      <c r="W118" s="81"/>
    </row>
  </sheetData>
  <autoFilter ref="A20:AC118"/>
  <mergeCells count="24">
    <mergeCell ref="B13:B16"/>
    <mergeCell ref="H13:H15"/>
    <mergeCell ref="C15:C16"/>
    <mergeCell ref="D15:D16"/>
    <mergeCell ref="M14:M15"/>
    <mergeCell ref="J13:L13"/>
    <mergeCell ref="J14:J15"/>
    <mergeCell ref="K14:L14"/>
    <mergeCell ref="G13:G15"/>
    <mergeCell ref="F13:F16"/>
    <mergeCell ref="C13:D14"/>
    <mergeCell ref="N1:U1"/>
    <mergeCell ref="M2:U2"/>
    <mergeCell ref="P3:U3"/>
    <mergeCell ref="N4:U10"/>
    <mergeCell ref="P13:U13"/>
    <mergeCell ref="Q14:U14"/>
    <mergeCell ref="P14:P15"/>
    <mergeCell ref="A12:U12"/>
    <mergeCell ref="A13:A16"/>
    <mergeCell ref="E13:E16"/>
    <mergeCell ref="M13:O13"/>
    <mergeCell ref="N14:O14"/>
    <mergeCell ref="I13:I15"/>
  </mergeCells>
  <printOptions horizontalCentered="1"/>
  <pageMargins left="0.25" right="0.25" top="0.75" bottom="0.75" header="0.3" footer="0.3"/>
  <pageSetup paperSize="9" scale="49" fitToHeight="0" orientation="landscape" r:id="rId1"/>
  <headerFooter scaleWithDoc="0">
    <oddFooter>&amp;R</oddFooter>
  </headerFooter>
  <colBreaks count="1" manualBreakCount="1">
    <brk id="21" max="59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2013-2015</vt:lpstr>
      <vt:lpstr>'2013-2015'!Заголовки_для_печати</vt:lpstr>
      <vt:lpstr>'2013-2015'!мб</vt:lpstr>
      <vt:lpstr>'2013-2015'!Область_печати</vt:lpstr>
      <vt:lpstr>'2013-2015'!рк</vt:lpstr>
      <vt:lpstr>'2013-2015'!фонд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Терентьева</cp:lastModifiedBy>
  <cp:lastPrinted>2019-07-19T03:55:48Z</cp:lastPrinted>
  <dcterms:created xsi:type="dcterms:W3CDTF">2013-04-14T08:33:53Z</dcterms:created>
  <dcterms:modified xsi:type="dcterms:W3CDTF">2019-07-19T03:56:53Z</dcterms:modified>
</cp:coreProperties>
</file>