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0" windowWidth="24000" windowHeight="9885"/>
  </bookViews>
  <sheets>
    <sheet name="Акты" sheetId="5" r:id="rId1"/>
  </sheets>
  <externalReferences>
    <externalReference r:id="rId2"/>
  </externalReferences>
  <definedNames>
    <definedName name="_xlnm._FilterDatabase" localSheetId="0" hidden="1">Акты!#REF!</definedName>
    <definedName name="данет">'[1]Анализ деятельности РО'!$G$5:$H$5</definedName>
    <definedName name="_xlnm.Print_Area" localSheetId="0">Акты!$A$1:$L$143</definedName>
  </definedNames>
  <calcPr calcId="145621"/>
</workbook>
</file>

<file path=xl/calcChain.xml><?xml version="1.0" encoding="utf-8"?>
<calcChain xmlns="http://schemas.openxmlformats.org/spreadsheetml/2006/main">
  <c r="G134" i="5" l="1"/>
  <c r="H134" i="5"/>
  <c r="G135" i="5"/>
  <c r="H135" i="5"/>
  <c r="G136" i="5"/>
  <c r="H136" i="5"/>
  <c r="G137" i="5"/>
  <c r="H137" i="5"/>
  <c r="G138" i="5"/>
  <c r="H138" i="5"/>
  <c r="G139" i="5"/>
  <c r="H139" i="5"/>
  <c r="G140" i="5"/>
  <c r="H140" i="5"/>
  <c r="G141" i="5"/>
  <c r="H141" i="5"/>
  <c r="G132" i="5"/>
  <c r="H132" i="5"/>
  <c r="G133" i="5"/>
  <c r="H133" i="5"/>
  <c r="G121" i="5" l="1"/>
  <c r="H121" i="5"/>
  <c r="G122" i="5"/>
  <c r="H122" i="5"/>
  <c r="G123" i="5"/>
  <c r="H123" i="5"/>
  <c r="G124" i="5"/>
  <c r="H124" i="5"/>
  <c r="G125" i="5"/>
  <c r="H125" i="5"/>
  <c r="H120" i="5"/>
  <c r="G120" i="5"/>
  <c r="H119" i="5"/>
  <c r="G119" i="5"/>
  <c r="H131" i="5"/>
  <c r="G131" i="5"/>
  <c r="H130" i="5"/>
  <c r="G130" i="5"/>
  <c r="H129" i="5"/>
  <c r="G129" i="5"/>
  <c r="H128" i="5"/>
  <c r="G128" i="5"/>
  <c r="H127" i="5"/>
  <c r="G127" i="5"/>
  <c r="H126" i="5"/>
  <c r="G126" i="5"/>
  <c r="G118" i="5" l="1"/>
  <c r="H118" i="5"/>
  <c r="H116" i="5" l="1"/>
  <c r="H115" i="5"/>
  <c r="H114" i="5"/>
  <c r="H113" i="5"/>
  <c r="H112" i="5"/>
  <c r="H111" i="5"/>
  <c r="H110" i="5"/>
  <c r="H109" i="5"/>
  <c r="H108" i="5"/>
  <c r="H107" i="5"/>
  <c r="H106" i="5"/>
  <c r="H105" i="5"/>
  <c r="H104" i="5"/>
  <c r="H103" i="5"/>
  <c r="H102" i="5"/>
  <c r="H101" i="5"/>
  <c r="H100" i="5"/>
  <c r="H99" i="5"/>
  <c r="H98" i="5"/>
  <c r="H97" i="5"/>
  <c r="H96" i="5"/>
  <c r="H95" i="5"/>
  <c r="H94" i="5"/>
  <c r="H93" i="5"/>
  <c r="H92" i="5"/>
  <c r="H91" i="5"/>
  <c r="H90" i="5"/>
  <c r="H89" i="5"/>
  <c r="H88" i="5"/>
  <c r="H87" i="5"/>
  <c r="H86" i="5"/>
  <c r="H85" i="5"/>
  <c r="H84" i="5"/>
  <c r="H83" i="5"/>
  <c r="H82" i="5"/>
  <c r="H81" i="5"/>
  <c r="H80" i="5"/>
  <c r="H79" i="5"/>
  <c r="H78" i="5"/>
  <c r="H77" i="5"/>
  <c r="H76" i="5"/>
  <c r="H75" i="5"/>
  <c r="H74" i="5"/>
  <c r="H73" i="5"/>
  <c r="H72" i="5"/>
  <c r="H71" i="5"/>
  <c r="H70" i="5"/>
  <c r="H69" i="5"/>
  <c r="H68" i="5"/>
  <c r="H67" i="5"/>
  <c r="H66" i="5"/>
  <c r="H65" i="5"/>
  <c r="H64" i="5"/>
  <c r="H63" i="5"/>
  <c r="H62" i="5"/>
  <c r="H61" i="5"/>
  <c r="H60" i="5"/>
  <c r="H59" i="5"/>
  <c r="H58" i="5"/>
  <c r="H57" i="5"/>
  <c r="H56" i="5"/>
  <c r="H55" i="5"/>
  <c r="H54" i="5"/>
  <c r="H53" i="5"/>
  <c r="H52" i="5"/>
  <c r="H51" i="5"/>
  <c r="H50" i="5"/>
  <c r="H49" i="5"/>
  <c r="H48" i="5"/>
  <c r="H47" i="5"/>
  <c r="H46" i="5"/>
  <c r="H45" i="5"/>
  <c r="H44" i="5"/>
  <c r="H43" i="5"/>
  <c r="H42" i="5"/>
  <c r="H41" i="5"/>
  <c r="H40" i="5"/>
  <c r="H39" i="5"/>
  <c r="H38" i="5"/>
  <c r="H37" i="5"/>
  <c r="H36" i="5"/>
  <c r="H35" i="5"/>
  <c r="H34" i="5"/>
  <c r="H33" i="5"/>
  <c r="H32" i="5"/>
  <c r="H31" i="5"/>
  <c r="H30" i="5"/>
  <c r="H29" i="5"/>
  <c r="H28" i="5"/>
  <c r="H27" i="5"/>
  <c r="H26" i="5"/>
  <c r="H25" i="5"/>
  <c r="H24" i="5"/>
  <c r="H23" i="5"/>
  <c r="H22" i="5"/>
  <c r="H21" i="5"/>
  <c r="H20" i="5"/>
  <c r="H19" i="5"/>
  <c r="H18" i="5"/>
  <c r="H17" i="5"/>
  <c r="H16" i="5"/>
  <c r="H15" i="5"/>
  <c r="H14" i="5"/>
  <c r="H13" i="5"/>
  <c r="H12" i="5"/>
  <c r="H11" i="5"/>
  <c r="G116" i="5"/>
  <c r="G115" i="5"/>
  <c r="G114" i="5"/>
  <c r="G113" i="5"/>
  <c r="G112" i="5"/>
  <c r="G111" i="5"/>
  <c r="G110" i="5"/>
  <c r="G109" i="5"/>
  <c r="G108" i="5"/>
  <c r="G107" i="5"/>
  <c r="G106" i="5"/>
  <c r="G105" i="5"/>
  <c r="G104" i="5"/>
  <c r="G103" i="5"/>
  <c r="G102" i="5"/>
  <c r="G101" i="5"/>
  <c r="G100" i="5"/>
  <c r="G99" i="5"/>
  <c r="G98" i="5"/>
  <c r="G97" i="5"/>
  <c r="G96" i="5"/>
  <c r="G95" i="5"/>
  <c r="G94" i="5"/>
  <c r="G93" i="5"/>
  <c r="G92" i="5"/>
  <c r="G91" i="5"/>
  <c r="G90" i="5"/>
  <c r="G89" i="5"/>
  <c r="G88" i="5"/>
  <c r="G87" i="5"/>
  <c r="G86" i="5"/>
  <c r="G85" i="5"/>
  <c r="G84" i="5"/>
  <c r="G83" i="5"/>
  <c r="G82" i="5"/>
  <c r="G81" i="5"/>
  <c r="G80" i="5"/>
  <c r="G79" i="5"/>
  <c r="G77" i="5"/>
  <c r="G76" i="5"/>
  <c r="G75" i="5"/>
  <c r="G74" i="5"/>
  <c r="G73" i="5"/>
  <c r="G72" i="5"/>
  <c r="G71" i="5"/>
  <c r="G70" i="5"/>
  <c r="G69" i="5"/>
  <c r="G68" i="5"/>
  <c r="G67" i="5"/>
  <c r="G66" i="5"/>
  <c r="G65" i="5"/>
  <c r="G64" i="5"/>
  <c r="G63" i="5"/>
  <c r="G62" i="5"/>
  <c r="G61" i="5"/>
  <c r="G60" i="5"/>
  <c r="G59" i="5"/>
  <c r="G58" i="5"/>
  <c r="G57" i="5"/>
  <c r="G56" i="5"/>
  <c r="G55" i="5"/>
  <c r="G54" i="5"/>
  <c r="G53" i="5"/>
  <c r="G52" i="5"/>
  <c r="G51" i="5"/>
  <c r="G50" i="5"/>
  <c r="G49" i="5"/>
  <c r="G48" i="5"/>
  <c r="G47" i="5"/>
  <c r="G46" i="5"/>
  <c r="G45" i="5"/>
  <c r="G44" i="5"/>
  <c r="G43" i="5"/>
  <c r="G42" i="5"/>
  <c r="G41" i="5"/>
  <c r="G40" i="5"/>
  <c r="G39" i="5"/>
  <c r="G38" i="5"/>
  <c r="G37" i="5"/>
  <c r="G36" i="5"/>
  <c r="G35" i="5"/>
  <c r="G34" i="5"/>
  <c r="G33" i="5"/>
  <c r="G32" i="5"/>
  <c r="G31" i="5"/>
  <c r="G30" i="5"/>
  <c r="G29" i="5"/>
  <c r="G28" i="5"/>
  <c r="G27" i="5"/>
  <c r="G26" i="5"/>
  <c r="G25" i="5"/>
  <c r="G24" i="5"/>
  <c r="G23" i="5"/>
  <c r="G22" i="5"/>
  <c r="G21" i="5"/>
  <c r="G20" i="5"/>
  <c r="G19" i="5"/>
  <c r="G18" i="5"/>
  <c r="G17" i="5"/>
  <c r="G16" i="5"/>
  <c r="G15" i="5"/>
  <c r="G14" i="5"/>
  <c r="G13" i="5"/>
  <c r="G12" i="5"/>
  <c r="G11" i="5"/>
  <c r="E142" i="5" l="1"/>
  <c r="E143" i="5" s="1"/>
  <c r="H142" i="5" l="1"/>
  <c r="H143" i="5" s="1"/>
  <c r="F142" i="5"/>
  <c r="F143" i="5" s="1"/>
  <c r="G78" i="5"/>
  <c r="G142" i="5" l="1"/>
  <c r="G143" i="5" s="1"/>
</calcChain>
</file>

<file path=xl/sharedStrings.xml><?xml version="1.0" encoding="utf-8"?>
<sst xmlns="http://schemas.openxmlformats.org/spreadsheetml/2006/main" count="157" uniqueCount="152">
  <si>
    <t>№</t>
  </si>
  <si>
    <t>Адрес аварийного МКД (населенный пункт, улица, № дома)</t>
  </si>
  <si>
    <t xml:space="preserve">г. Печора, ул. Пристанционная, д.2 </t>
  </si>
  <si>
    <t>г. Печора, п. Озёрный, ул. Терешковой, д. 5</t>
  </si>
  <si>
    <t>г. Печора, ул. Московская, д. 7</t>
  </si>
  <si>
    <t>г.Печора ул.Привокзальная д.29</t>
  </si>
  <si>
    <t>г. Печора, пгт. Изъяю, ул. Вокзальная, д. 30</t>
  </si>
  <si>
    <t>г. Печора, пер. Канинский, д. 7</t>
  </si>
  <si>
    <t>г.Печора, Печорский проспект, д. 10</t>
  </si>
  <si>
    <t>г. Печора, п. Луговой, ул. Озерная, д. 6</t>
  </si>
  <si>
    <t>г. Печора, ул. Н. Островского, д. 20</t>
  </si>
  <si>
    <t>г. Печора, ул. Воркутинская, д. 2г</t>
  </si>
  <si>
    <t>г. Печора, пгт. Кожва, пер. Станционный, д. 3</t>
  </si>
  <si>
    <t>г. Печора, пгт. Кожва, ул. Гагарина, д. 11</t>
  </si>
  <si>
    <t>г. Печора, пгт. Кожва, ул. Советская, д. 9</t>
  </si>
  <si>
    <t>г. Печора, ул. Западная, д. 36</t>
  </si>
  <si>
    <t>г. Печора, ул. 8 Марта, д. 16</t>
  </si>
  <si>
    <t>г. Печора. ул. Стадионная, д. 22</t>
  </si>
  <si>
    <t>г. Печора, ул. Восточная, д. 8</t>
  </si>
  <si>
    <t>г. Печора, ул. Ленина, д. 1</t>
  </si>
  <si>
    <t>г. Печора. п. Луговой, ул. Озерная, д. 16</t>
  </si>
  <si>
    <t>г. Печора, пгт. Кожва, ул. Печорская, д. 10</t>
  </si>
  <si>
    <t>г. Печора, ул. Октябрьская, д. 7</t>
  </si>
  <si>
    <t>г. Печора, п. Озёрный, ул. Запрудная, д. 3</t>
  </si>
  <si>
    <t>г. Печора, пгт. Изъяю, ул. Вокзальная, д. 8</t>
  </si>
  <si>
    <t>г. Печора, пгт. Изъяю, ул. Таежная, д. 4</t>
  </si>
  <si>
    <t>г. Печора, пгт. Кожва, пер. Транспортный, д. 7Б</t>
  </si>
  <si>
    <t>г. Печора, пгт. Кожва, ул. Октябрьская, д. 17</t>
  </si>
  <si>
    <t>г. Печора, пгт. Кожва, ул. Октябрьская, д. 30</t>
  </si>
  <si>
    <t>г. Печора, пгт. Изъяю, ул. Вокзальная, д. 18</t>
  </si>
  <si>
    <t>г. Печора, пгт. Кожва, ул. Октябрьская, д. 4</t>
  </si>
  <si>
    <t>г. Печора, пгт. Кожва, ул. Советская, д. 13</t>
  </si>
  <si>
    <t>г. Печора, ул. Восточная, д. 16</t>
  </si>
  <si>
    <t>г. Печора, ул. Первомайская, д. 19</t>
  </si>
  <si>
    <t>г. Печора, ул. Куратова, д. 1</t>
  </si>
  <si>
    <t>г. Печора, ул. Ленинградская, д. 3</t>
  </si>
  <si>
    <t>г. Печора, ул. Московская, д. 4</t>
  </si>
  <si>
    <t>г. Печора, ул. Октябрьская, д. 2</t>
  </si>
  <si>
    <t>г. Печора, ул. Путейская, д. 1</t>
  </si>
  <si>
    <t>г. Печора, ул. Социалистическая, д. 48а</t>
  </si>
  <si>
    <t>г. Печора, пгт. Кожва, ул. Космонавтов, д. 1</t>
  </si>
  <si>
    <t>г. Печора, ул. Железнодорожная, д. 15</t>
  </si>
  <si>
    <t>г. Печора, ул. Московская, д. 2</t>
  </si>
  <si>
    <t>г. Печора, ул. Пионерская, д. 34</t>
  </si>
  <si>
    <t>г. Печора, ул. Портовая, д. 13</t>
  </si>
  <si>
    <t>г. Печора, ул. Свободы, д. 7</t>
  </si>
  <si>
    <t>г. Печора, ул. Стадионная, д. 53</t>
  </si>
  <si>
    <t>г. Печора, ул. Стадионная, д. 57</t>
  </si>
  <si>
    <t>г. Печора, ул. Восточная, д. 12</t>
  </si>
  <si>
    <t>г. Печора, пер. Канинский, д. 2</t>
  </si>
  <si>
    <t>г. Печора, ул. Больничная, д. 37Б</t>
  </si>
  <si>
    <t>г. Печора, ул. О. Кошевого, д. 10</t>
  </si>
  <si>
    <t>г. Печора, ул. Ленинградская, д. 4А</t>
  </si>
  <si>
    <t>г. Печора, ул. Н. Островского, д. 35Б</t>
  </si>
  <si>
    <t>г. Печора, ул. Пихтовая, д. 6</t>
  </si>
  <si>
    <t>г. Печора, ул. Стадионная, д. 28</t>
  </si>
  <si>
    <t>г. Печора, ул. Таежная, д. 3</t>
  </si>
  <si>
    <t>г. Печора, ул. Школьная, д. 12</t>
  </si>
  <si>
    <t>г. Печора, п. Белый-Ю, ул. Береговая, д. 6</t>
  </si>
  <si>
    <t>г. Печора, пгт. Изъяю, ул. Строителей, д. 13</t>
  </si>
  <si>
    <t>г. Печора, пгт. Кожва, пер. Транспортный, д. 13</t>
  </si>
  <si>
    <t>г. Печора, пер. Канинский, д. 4</t>
  </si>
  <si>
    <t>г. Печора, ул. Восточная, д. 22</t>
  </si>
  <si>
    <t>г. Печора, Печорский проспект, д. 36</t>
  </si>
  <si>
    <t>г. Печора, ул. Ленина, д. 5А</t>
  </si>
  <si>
    <t>г. Печора, ул. Московская, д. 13</t>
  </si>
  <si>
    <t>г. Печора, ул. Школьная, д. 10</t>
  </si>
  <si>
    <t>г. Печора, ул. Н. Островского, д. 7</t>
  </si>
  <si>
    <t>г. Печора, п. Белый-Ю, ул. Центральная, д. 3</t>
  </si>
  <si>
    <t>г. Печора, пгт. Изъяю, ул. Центральная, д. 2</t>
  </si>
  <si>
    <t>г. Печора, п. Озёрный,  ул. Запрудная, д. 1</t>
  </si>
  <si>
    <t>г. Печора, ул. Октябрьская, д. 17</t>
  </si>
  <si>
    <t>г. Печора, пер. 1-й Стадионный, д. 1</t>
  </si>
  <si>
    <t>г. Печора, ул. Мехколонна-53, д. 2</t>
  </si>
  <si>
    <t>Планируемая дата сноса МКД</t>
  </si>
  <si>
    <t>2019г</t>
  </si>
  <si>
    <t>Общая площадь  МКД подлежащих сносу, м2</t>
  </si>
  <si>
    <t>г. Печора, ул. Восточная, д. 10</t>
  </si>
  <si>
    <t>г. Печора, ул. Восточная, д. 14</t>
  </si>
  <si>
    <t>г. Печора, ул. Гагарина , д. 33Г</t>
  </si>
  <si>
    <t>100,9</t>
  </si>
  <si>
    <t>96</t>
  </si>
  <si>
    <t>202,5</t>
  </si>
  <si>
    <t>100,5</t>
  </si>
  <si>
    <t>Всего 2019г.</t>
  </si>
  <si>
    <t>ИТОГО</t>
  </si>
  <si>
    <t>3</t>
  </si>
  <si>
    <t>Всего</t>
  </si>
  <si>
    <t>Республиканский бюджет РК</t>
  </si>
  <si>
    <t>Бюджет МО МР "Печора"</t>
  </si>
  <si>
    <t>Этап</t>
  </si>
  <si>
    <t>1</t>
  </si>
  <si>
    <t>Стоимость сноса объектов, в т.ч. разработка проектов сноса, рублей</t>
  </si>
  <si>
    <t>г. Печора, пгт. Изъяю, ул. Вокзальная, д. 16</t>
  </si>
  <si>
    <t xml:space="preserve">Перечень аварийных многоквартирных домов,                                                                                                                                                                                                            подлежащих сносу в установленном законом порядке,  в отношении которых завершены мероприятия по расселению граждан в полном объеме
</t>
  </si>
  <si>
    <t>Приложение 1                                                                                                                                  к муниципальной адресной программе «Реализация мероприятий по сносу аварийного жилищного фонда на территории муниципального района «Печора», в рамках выполнения муниципальных адресных программ «Переселение граждан из аварийного жилищного фонда на 2013-2018 годы», «Переселение граждан из аварийного жилищного фонда с учетом необходимости развития малоэтажного жилищного строительства на территории муниципального района «Печора» на период 2014-2017 годы»</t>
  </si>
  <si>
    <t>п. Кедровый Шор, ул. Парковая, д. 16</t>
  </si>
  <si>
    <t>п. Красный Яг, ул. Лесокомбинат., д. 25</t>
  </si>
  <si>
    <t>г. Печора, пгт. Кожва, ул. Уральская, д. 13</t>
  </si>
  <si>
    <t xml:space="preserve">г. Печора, пгт. Изъяю, ул. Вокзальная, д. 10         </t>
  </si>
  <si>
    <t xml:space="preserve">г. Печора, пгт. Кожва, ул. Мезенцева, д. 34     </t>
  </si>
  <si>
    <t>г. Печора, пгт. Кожва, ул. Новая, д. 5</t>
  </si>
  <si>
    <t xml:space="preserve">г. Печора, пгт. Кожва, ул. Печорская, д. 22 </t>
  </si>
  <si>
    <t xml:space="preserve">г. Печора, пгт. Кожва, пер. Рабочий, д. 3        </t>
  </si>
  <si>
    <t xml:space="preserve">г. Печора, пгт. Кожва, ул. Советская, д. 28              </t>
  </si>
  <si>
    <t>г. Печора, пгт. Кожва, пер. Комсомольский, д. 10</t>
  </si>
  <si>
    <t>г. Печора, пгт. Кожва, пер. Комсомольский, д. 13</t>
  </si>
  <si>
    <t>г. Печора, пгт. Кожва, ул. Лесная, д. 46</t>
  </si>
  <si>
    <t>г. Печора, пгт. Кожва, ул. Октябрьская, д. 19</t>
  </si>
  <si>
    <t>г. Печора. пгт. Кожва, ул. Лесная, д. 55</t>
  </si>
  <si>
    <t xml:space="preserve">г. Печора, пгт. Кожва, ул. Лесная, д. 36   </t>
  </si>
  <si>
    <t>г. Печора, пгт. Кожва, ул. Октябрьская, д. 3</t>
  </si>
  <si>
    <t>г. Печора, пгт. Кожва, ул. Советская, д. 21</t>
  </si>
  <si>
    <t>г. Печора, пгт. Кожва, ул. Советская, д. 17</t>
  </si>
  <si>
    <t>г. Печора, пгт. Кожва, ул. Советская, д. 25</t>
  </si>
  <si>
    <t>г. Печора, пгт. Кожва, ул. Советская, д. 11</t>
  </si>
  <si>
    <t>г. Печора,  пгт. Кожва, ул. Советская, д. 43</t>
  </si>
  <si>
    <t>г. Печора, пгт. Кожва, ул. Октябрьская, д. 28</t>
  </si>
  <si>
    <t>г. Печора, пгт. Кожва, ул. Космонавтов, д. 6</t>
  </si>
  <si>
    <t>г. Печора, пгт. Кожва, ул. Советская, д. 49</t>
  </si>
  <si>
    <t>г. Печора, пгт. Кожва, ул. Лесная, д. 50</t>
  </si>
  <si>
    <t>г. Печора, пгт. Кожва, пер. Армейский, д. 3</t>
  </si>
  <si>
    <t>г. Печора, ул. Железнодорожная, д. 28</t>
  </si>
  <si>
    <t>г. Печора, пгт. Кожва, ул. Уральская, д.1</t>
  </si>
  <si>
    <t>г. Печора, ул. Социалистическая, д. 54</t>
  </si>
  <si>
    <t>г. Печора, пгт. Кожва, ул. Лесная, д. 28</t>
  </si>
  <si>
    <t>г. Печора, пгт. Кожва, ул. Лесная, д. 48</t>
  </si>
  <si>
    <t>г. Печора, пгт. Кожва, ул. Лесная, д. 54</t>
  </si>
  <si>
    <t>г. Печора, пгт. Кожва, ул. Октябрьская, д. 13</t>
  </si>
  <si>
    <t>г. Печора, пгт. Кожва, ул. Октябрьская, д. 16</t>
  </si>
  <si>
    <t>г. Печора, пгт. Кожва, ул. Октябрьская, д. 12</t>
  </si>
  <si>
    <t>г. Печора, пгт. Кожва, ул. Октябрьская, д.38</t>
  </si>
  <si>
    <t>г. Печора, пгт. Кожва, ул. Октябрьская, д. 48</t>
  </si>
  <si>
    <t>г. Печора, пгт. Кожва, пер. Торговый, д. 5</t>
  </si>
  <si>
    <t>г. Печора, пгт. Кожва, ул. Уральская, д. 6</t>
  </si>
  <si>
    <t>г. Печора, пгт. Кожва, ул. Октябрьская, д. 22</t>
  </si>
  <si>
    <t>г. Печора, пгт. Кожва, ул. Октябрьская, д. 56</t>
  </si>
  <si>
    <t>г. Печора, пгт. Кожва, ул. Октябрьская, д. 8</t>
  </si>
  <si>
    <t>г. Печора, пгт. Кожва, пер. Станционный, д. 2</t>
  </si>
  <si>
    <t>г. Печора, пгт. Кожва, пер. Торговый, д. 4</t>
  </si>
  <si>
    <t>г. Печора, пгт. Кожва, ул. Лесная, д. 53</t>
  </si>
  <si>
    <t>г. Печора, пгт. Кожва, ул. Печорская, д. 8</t>
  </si>
  <si>
    <t>г. Печора, пгт. Кожва, ул. Печорская, д. 21</t>
  </si>
  <si>
    <t>г. Печора, пгт. Кожва, ул. Советская, д. 15</t>
  </si>
  <si>
    <t>г. Печора, пгт. Кожва, ул. Советская, д. 19</t>
  </si>
  <si>
    <t>г. Печора, пгт. Кожва, ул. Октябрьская, д. 49</t>
  </si>
  <si>
    <t>Приложение                                                                                                                                   к постановлению администрации МР "Печора"                                                  от 12 августа 2019г. №  936/1</t>
  </si>
  <si>
    <t>г. Печора, ул. Восточная д. 9</t>
  </si>
  <si>
    <t xml:space="preserve">г. Печора, пгт. Кожва, ул. Лесная, д. 32    </t>
  </si>
  <si>
    <t>г. Печора, пгт. Кожва, ул. Уральская, д. 2</t>
  </si>
  <si>
    <t>г. Печора, п. Красный Яг, ул. Лесокомбинат., д. 49</t>
  </si>
  <si>
    <t>г. Печора, п. Красный Яг, ул. Школьная, д.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</si>
</sst>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\ _р_."/>
    <numFmt numFmtId="165" formatCode="#,##0.000"/>
    <numFmt numFmtId="166" formatCode="#,##0.0"/>
    <numFmt numFmtId="167" formatCode="0.0"/>
  </numFmts>
  <fonts count="16" x14ac:knownFonts="1">
    <font>
      <sz val="14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theme="1"/>
      <name val="Times New Roman"/>
      <family val="2"/>
      <charset val="204"/>
    </font>
    <font>
      <b/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85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0" fillId="2" borderId="0" xfId="0" applyFill="1"/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/>
    </xf>
    <xf numFmtId="0" fontId="5" fillId="0" borderId="0" xfId="0" applyFont="1" applyFill="1" applyBorder="1"/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0" fillId="0" borderId="0" xfId="0" applyBorder="1"/>
    <xf numFmtId="0" fontId="5" fillId="0" borderId="0" xfId="0" applyFont="1" applyBorder="1"/>
    <xf numFmtId="0" fontId="2" fillId="0" borderId="0" xfId="0" applyFont="1" applyFill="1" applyBorder="1" applyAlignment="1">
      <alignment horizontal="left" vertical="center"/>
    </xf>
    <xf numFmtId="0" fontId="9" fillId="0" borderId="3" xfId="0" applyFont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165" fontId="8" fillId="0" borderId="14" xfId="0" applyNumberFormat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164" fontId="12" fillId="0" borderId="6" xfId="0" applyNumberFormat="1" applyFont="1" applyFill="1" applyBorder="1" applyAlignment="1" applyProtection="1">
      <alignment horizontal="center" vertical="center"/>
      <protection locked="0"/>
    </xf>
    <xf numFmtId="0" fontId="12" fillId="0" borderId="1" xfId="0" applyFont="1" applyFill="1" applyBorder="1" applyAlignment="1">
      <alignment horizontal="left" vertical="center" wrapText="1"/>
    </xf>
    <xf numFmtId="164" fontId="12" fillId="0" borderId="1" xfId="0" applyNumberFormat="1" applyFont="1" applyFill="1" applyBorder="1" applyAlignment="1" applyProtection="1">
      <alignment horizontal="center" vertical="center"/>
      <protection locked="0"/>
    </xf>
    <xf numFmtId="0" fontId="12" fillId="0" borderId="1" xfId="0" applyFont="1" applyFill="1" applyBorder="1" applyAlignment="1">
      <alignment horizontal="left" vertical="center"/>
    </xf>
    <xf numFmtId="0" fontId="12" fillId="0" borderId="5" xfId="0" applyFont="1" applyFill="1" applyBorder="1" applyAlignment="1">
      <alignment horizontal="left" vertical="center" wrapText="1"/>
    </xf>
    <xf numFmtId="166" fontId="12" fillId="0" borderId="17" xfId="0" applyNumberFormat="1" applyFont="1" applyFill="1" applyBorder="1" applyAlignment="1">
      <alignment shrinkToFit="1"/>
    </xf>
    <xf numFmtId="166" fontId="12" fillId="0" borderId="1" xfId="0" applyNumberFormat="1" applyFont="1" applyFill="1" applyBorder="1" applyAlignment="1">
      <alignment shrinkToFit="1"/>
    </xf>
    <xf numFmtId="166" fontId="12" fillId="0" borderId="5" xfId="0" applyNumberFormat="1" applyFont="1" applyFill="1" applyBorder="1" applyAlignment="1">
      <alignment shrinkToFit="1"/>
    </xf>
    <xf numFmtId="0" fontId="12" fillId="0" borderId="6" xfId="0" applyFont="1" applyFill="1" applyBorder="1"/>
    <xf numFmtId="0" fontId="12" fillId="0" borderId="10" xfId="0" applyFont="1" applyFill="1" applyBorder="1"/>
    <xf numFmtId="0" fontId="12" fillId="0" borderId="1" xfId="0" applyFont="1" applyFill="1" applyBorder="1"/>
    <xf numFmtId="0" fontId="12" fillId="0" borderId="5" xfId="0" applyFont="1" applyFill="1" applyBorder="1"/>
    <xf numFmtId="0" fontId="12" fillId="0" borderId="1" xfId="0" applyFont="1" applyFill="1" applyBorder="1" applyAlignment="1">
      <alignment horizontal="center"/>
    </xf>
    <xf numFmtId="0" fontId="12" fillId="0" borderId="5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horizontal="right"/>
    </xf>
    <xf numFmtId="0" fontId="7" fillId="0" borderId="4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9" fillId="2" borderId="8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167" fontId="12" fillId="0" borderId="1" xfId="0" applyNumberFormat="1" applyFont="1" applyFill="1" applyBorder="1" applyAlignment="1">
      <alignment horizontal="center" vertical="center" wrapText="1"/>
    </xf>
    <xf numFmtId="167" fontId="12" fillId="0" borderId="1" xfId="0" applyNumberFormat="1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14" fontId="12" fillId="0" borderId="6" xfId="0" applyNumberFormat="1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left" vertical="center"/>
    </xf>
    <xf numFmtId="14" fontId="5" fillId="0" borderId="1" xfId="0" applyNumberFormat="1" applyFont="1" applyFill="1" applyBorder="1" applyAlignment="1">
      <alignment horizontal="center" vertical="center"/>
    </xf>
    <xf numFmtId="164" fontId="12" fillId="0" borderId="17" xfId="0" applyNumberFormat="1" applyFont="1" applyFill="1" applyBorder="1" applyAlignment="1" applyProtection="1">
      <alignment horizontal="center" vertical="center"/>
      <protection locked="0"/>
    </xf>
    <xf numFmtId="14" fontId="14" fillId="0" borderId="1" xfId="0" applyNumberFormat="1" applyFont="1" applyFill="1" applyBorder="1" applyAlignment="1">
      <alignment horizontal="center" vertical="center"/>
    </xf>
    <xf numFmtId="14" fontId="14" fillId="0" borderId="4" xfId="0" applyNumberFormat="1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0" fontId="11" fillId="0" borderId="0" xfId="0" applyFont="1" applyBorder="1" applyAlignment="1">
      <alignment horizontal="center" vertical="top" wrapText="1"/>
    </xf>
    <xf numFmtId="0" fontId="9" fillId="2" borderId="0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164" fontId="12" fillId="0" borderId="0" xfId="0" applyNumberFormat="1" applyFont="1" applyFill="1" applyBorder="1" applyAlignment="1" applyProtection="1">
      <alignment horizontal="center" vertical="center"/>
      <protection locked="0"/>
    </xf>
    <xf numFmtId="166" fontId="12" fillId="0" borderId="0" xfId="0" applyNumberFormat="1" applyFont="1" applyFill="1" applyBorder="1" applyAlignment="1">
      <alignment shrinkToFit="1"/>
    </xf>
    <xf numFmtId="0" fontId="12" fillId="0" borderId="0" xfId="0" applyFont="1" applyFill="1" applyBorder="1"/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right"/>
    </xf>
    <xf numFmtId="167" fontId="0" fillId="2" borderId="0" xfId="0" applyNumberFormat="1" applyFill="1"/>
    <xf numFmtId="0" fontId="2" fillId="0" borderId="0" xfId="0" applyFont="1" applyFill="1" applyBorder="1" applyAlignment="1">
      <alignment horizontal="left" vertical="center"/>
    </xf>
    <xf numFmtId="167" fontId="12" fillId="0" borderId="5" xfId="0" applyNumberFormat="1" applyFont="1" applyFill="1" applyBorder="1" applyAlignment="1">
      <alignment horizontal="center" vertical="center"/>
    </xf>
    <xf numFmtId="167" fontId="12" fillId="0" borderId="6" xfId="0" applyNumberFormat="1" applyFont="1" applyFill="1" applyBorder="1" applyAlignment="1">
      <alignment horizontal="center" vertical="center"/>
    </xf>
    <xf numFmtId="167" fontId="12" fillId="0" borderId="17" xfId="0" applyNumberFormat="1" applyFont="1" applyFill="1" applyBorder="1" applyAlignment="1">
      <alignment horizontal="center" vertical="center"/>
    </xf>
    <xf numFmtId="167" fontId="5" fillId="0" borderId="1" xfId="0" applyNumberFormat="1" applyFont="1" applyFill="1" applyBorder="1" applyAlignment="1">
      <alignment horizontal="center" vertical="center"/>
    </xf>
    <xf numFmtId="167" fontId="14" fillId="0" borderId="1" xfId="0" applyNumberFormat="1" applyFont="1" applyFill="1" applyBorder="1" applyAlignment="1">
      <alignment horizontal="center" vertical="center"/>
    </xf>
    <xf numFmtId="49" fontId="7" fillId="0" borderId="24" xfId="0" applyNumberFormat="1" applyFont="1" applyFill="1" applyBorder="1" applyAlignment="1">
      <alignment horizontal="center" vertical="top" wrapText="1"/>
    </xf>
    <xf numFmtId="49" fontId="7" fillId="0" borderId="23" xfId="0" applyNumberFormat="1" applyFont="1" applyFill="1" applyBorder="1" applyAlignment="1">
      <alignment horizontal="center" vertical="top" wrapText="1"/>
    </xf>
    <xf numFmtId="0" fontId="7" fillId="2" borderId="24" xfId="0" applyFont="1" applyFill="1" applyBorder="1" applyAlignment="1">
      <alignment horizontal="center" vertical="top" wrapText="1"/>
    </xf>
    <xf numFmtId="0" fontId="12" fillId="0" borderId="6" xfId="0" applyFont="1" applyFill="1" applyBorder="1" applyAlignment="1">
      <alignment horizontal="left" vertical="center"/>
    </xf>
    <xf numFmtId="14" fontId="14" fillId="0" borderId="6" xfId="0" applyNumberFormat="1" applyFont="1" applyFill="1" applyBorder="1" applyAlignment="1">
      <alignment horizontal="center" vertical="center"/>
    </xf>
    <xf numFmtId="167" fontId="14" fillId="0" borderId="4" xfId="0" applyNumberFormat="1" applyFont="1" applyFill="1" applyBorder="1" applyAlignment="1">
      <alignment horizontal="center" vertical="center"/>
    </xf>
    <xf numFmtId="3" fontId="12" fillId="2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 applyProtection="1">
      <alignment horizontal="center"/>
      <protection locked="0"/>
    </xf>
    <xf numFmtId="3" fontId="5" fillId="0" borderId="4" xfId="0" applyNumberFormat="1" applyFont="1" applyFill="1" applyBorder="1" applyAlignment="1" applyProtection="1">
      <alignment horizontal="center"/>
      <protection locked="0"/>
    </xf>
    <xf numFmtId="3" fontId="2" fillId="2" borderId="15" xfId="0" applyNumberFormat="1" applyFont="1" applyFill="1" applyBorder="1" applyAlignment="1" applyProtection="1">
      <alignment horizontal="center"/>
      <protection locked="0"/>
    </xf>
    <xf numFmtId="3" fontId="2" fillId="0" borderId="15" xfId="0" applyNumberFormat="1" applyFont="1" applyFill="1" applyBorder="1" applyAlignment="1" applyProtection="1">
      <alignment horizontal="center"/>
      <protection locked="0"/>
    </xf>
    <xf numFmtId="166" fontId="2" fillId="2" borderId="15" xfId="0" applyNumberFormat="1" applyFont="1" applyFill="1" applyBorder="1" applyAlignment="1" applyProtection="1">
      <alignment horizontal="center"/>
      <protection locked="0"/>
    </xf>
    <xf numFmtId="0" fontId="13" fillId="0" borderId="2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14" fontId="15" fillId="0" borderId="2" xfId="0" applyNumberFormat="1" applyFont="1" applyBorder="1" applyAlignment="1">
      <alignment horizontal="center" vertical="center"/>
    </xf>
    <xf numFmtId="166" fontId="2" fillId="2" borderId="2" xfId="0" applyNumberFormat="1" applyFont="1" applyFill="1" applyBorder="1" applyAlignment="1" applyProtection="1">
      <alignment horizontal="center"/>
      <protection locked="0"/>
    </xf>
    <xf numFmtId="3" fontId="2" fillId="2" borderId="14" xfId="0" applyNumberFormat="1" applyFont="1" applyFill="1" applyBorder="1" applyAlignment="1" applyProtection="1">
      <alignment horizontal="center"/>
      <protection locked="0"/>
    </xf>
    <xf numFmtId="167" fontId="5" fillId="0" borderId="4" xfId="0" applyNumberFormat="1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left" wrapText="1"/>
    </xf>
    <xf numFmtId="3" fontId="12" fillId="0" borderId="1" xfId="0" applyNumberFormat="1" applyFont="1" applyFill="1" applyBorder="1" applyAlignment="1">
      <alignment horizontal="center" vertical="center" wrapText="1"/>
    </xf>
    <xf numFmtId="167" fontId="0" fillId="0" borderId="0" xfId="0" applyNumberFormat="1" applyFill="1"/>
    <xf numFmtId="0" fontId="7" fillId="0" borderId="9" xfId="0" applyFont="1" applyFill="1" applyBorder="1" applyAlignment="1">
      <alignment horizontal="right"/>
    </xf>
    <xf numFmtId="3" fontId="12" fillId="0" borderId="4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left" vertical="center"/>
    </xf>
    <xf numFmtId="167" fontId="5" fillId="0" borderId="6" xfId="0" applyNumberFormat="1" applyFont="1" applyFill="1" applyBorder="1" applyAlignment="1">
      <alignment horizontal="center" vertical="center"/>
    </xf>
    <xf numFmtId="3" fontId="12" fillId="0" borderId="6" xfId="0" applyNumberFormat="1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left" vertical="center"/>
    </xf>
    <xf numFmtId="0" fontId="12" fillId="0" borderId="4" xfId="0" applyFont="1" applyFill="1" applyBorder="1" applyAlignment="1">
      <alignment horizontal="left" vertical="center"/>
    </xf>
    <xf numFmtId="14" fontId="12" fillId="0" borderId="4" xfId="0" applyNumberFormat="1" applyFont="1" applyFill="1" applyBorder="1" applyAlignment="1">
      <alignment horizontal="center" vertical="center"/>
    </xf>
    <xf numFmtId="167" fontId="12" fillId="0" borderId="4" xfId="0" applyNumberFormat="1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left" vertical="center"/>
    </xf>
    <xf numFmtId="167" fontId="15" fillId="0" borderId="0" xfId="0" applyNumberFormat="1" applyFont="1" applyFill="1" applyBorder="1" applyAlignment="1">
      <alignment horizontal="center" vertical="center"/>
    </xf>
    <xf numFmtId="167" fontId="0" fillId="0" borderId="0" xfId="0" applyNumberFormat="1" applyFill="1" applyBorder="1"/>
    <xf numFmtId="167" fontId="0" fillId="0" borderId="0" xfId="0" applyNumberFormat="1" applyFill="1" applyBorder="1" applyAlignment="1">
      <alignment horizontal="center" vertical="center"/>
    </xf>
    <xf numFmtId="167" fontId="13" fillId="0" borderId="0" xfId="0" applyNumberFormat="1" applyFont="1" applyFill="1" applyBorder="1" applyAlignment="1">
      <alignment horizontal="center" vertical="center"/>
    </xf>
    <xf numFmtId="0" fontId="9" fillId="2" borderId="29" xfId="0" applyFont="1" applyFill="1" applyBorder="1" applyAlignment="1">
      <alignment horizontal="center" vertical="center" wrapText="1"/>
    </xf>
    <xf numFmtId="164" fontId="12" fillId="0" borderId="10" xfId="0" applyNumberFormat="1" applyFont="1" applyFill="1" applyBorder="1" applyAlignment="1" applyProtection="1">
      <alignment horizontal="center" vertical="center"/>
      <protection locked="0"/>
    </xf>
    <xf numFmtId="164" fontId="12" fillId="0" borderId="5" xfId="0" applyNumberFormat="1" applyFont="1" applyFill="1" applyBorder="1" applyAlignment="1" applyProtection="1">
      <alignment horizontal="center" vertical="center"/>
      <protection locked="0"/>
    </xf>
    <xf numFmtId="0" fontId="7" fillId="0" borderId="30" xfId="0" applyFont="1" applyFill="1" applyBorder="1" applyAlignment="1">
      <alignment horizontal="right"/>
    </xf>
    <xf numFmtId="0" fontId="7" fillId="0" borderId="12" xfId="0" applyFont="1" applyFill="1" applyBorder="1" applyAlignment="1">
      <alignment horizontal="right"/>
    </xf>
    <xf numFmtId="0" fontId="7" fillId="0" borderId="12" xfId="0" applyFont="1" applyFill="1" applyBorder="1" applyAlignment="1">
      <alignment horizontal="left" vertical="center"/>
    </xf>
    <xf numFmtId="0" fontId="7" fillId="0" borderId="30" xfId="0" applyFont="1" applyFill="1" applyBorder="1" applyAlignment="1">
      <alignment horizontal="left" vertical="center"/>
    </xf>
    <xf numFmtId="164" fontId="12" fillId="0" borderId="31" xfId="0" applyNumberFormat="1" applyFont="1" applyFill="1" applyBorder="1" applyAlignment="1" applyProtection="1">
      <alignment horizontal="center" vertical="center"/>
      <protection locked="0"/>
    </xf>
    <xf numFmtId="0" fontId="12" fillId="0" borderId="31" xfId="0" applyFont="1" applyFill="1" applyBorder="1"/>
    <xf numFmtId="0" fontId="12" fillId="0" borderId="17" xfId="0" applyFont="1" applyFill="1" applyBorder="1"/>
    <xf numFmtId="0" fontId="12" fillId="0" borderId="17" xfId="0" applyFont="1" applyFill="1" applyBorder="1" applyAlignment="1">
      <alignment horizontal="center"/>
    </xf>
    <xf numFmtId="0" fontId="12" fillId="0" borderId="17" xfId="0" applyFont="1" applyFill="1" applyBorder="1" applyAlignment="1">
      <alignment horizontal="center" vertical="center"/>
    </xf>
    <xf numFmtId="0" fontId="12" fillId="0" borderId="19" xfId="0" applyFont="1" applyFill="1" applyBorder="1" applyAlignment="1">
      <alignment horizontal="center" vertical="center"/>
    </xf>
    <xf numFmtId="0" fontId="7" fillId="0" borderId="32" xfId="0" applyFont="1" applyFill="1" applyBorder="1" applyAlignment="1">
      <alignment horizontal="right"/>
    </xf>
    <xf numFmtId="0" fontId="7" fillId="0" borderId="19" xfId="0" applyFont="1" applyFill="1" applyBorder="1" applyAlignment="1">
      <alignment horizontal="right"/>
    </xf>
    <xf numFmtId="0" fontId="7" fillId="0" borderId="17" xfId="0" applyFont="1" applyFill="1" applyBorder="1" applyAlignment="1">
      <alignment horizontal="left" vertical="center"/>
    </xf>
    <xf numFmtId="0" fontId="7" fillId="0" borderId="32" xfId="0" applyFont="1" applyFill="1" applyBorder="1" applyAlignment="1">
      <alignment horizontal="left" vertical="center"/>
    </xf>
    <xf numFmtId="167" fontId="14" fillId="0" borderId="0" xfId="0" applyNumberFormat="1" applyFont="1" applyFill="1" applyBorder="1" applyAlignment="1">
      <alignment horizontal="center" vertical="center"/>
    </xf>
    <xf numFmtId="2" fontId="14" fillId="0" borderId="4" xfId="0" applyNumberFormat="1" applyFont="1" applyFill="1" applyBorder="1" applyAlignment="1">
      <alignment horizontal="center" vertical="center"/>
    </xf>
    <xf numFmtId="3" fontId="12" fillId="2" borderId="1" xfId="0" applyNumberFormat="1" applyFont="1" applyFill="1" applyBorder="1" applyAlignment="1" applyProtection="1">
      <alignment horizontal="center" vertical="center"/>
      <protection locked="0"/>
    </xf>
    <xf numFmtId="3" fontId="12" fillId="2" borderId="5" xfId="0" applyNumberFormat="1" applyFont="1" applyFill="1" applyBorder="1" applyAlignment="1" applyProtection="1">
      <alignment horizontal="center" vertical="center"/>
      <protection locked="0"/>
    </xf>
    <xf numFmtId="3" fontId="12" fillId="2" borderId="6" xfId="0" applyNumberFormat="1" applyFont="1" applyFill="1" applyBorder="1" applyAlignment="1" applyProtection="1">
      <alignment horizontal="center" vertical="center"/>
      <protection locked="0"/>
    </xf>
    <xf numFmtId="3" fontId="5" fillId="2" borderId="1" xfId="0" applyNumberFormat="1" applyFont="1" applyFill="1" applyBorder="1" applyAlignment="1" applyProtection="1">
      <alignment horizontal="center"/>
      <protection locked="0"/>
    </xf>
    <xf numFmtId="3" fontId="5" fillId="2" borderId="4" xfId="0" applyNumberFormat="1" applyFont="1" applyFill="1" applyBorder="1" applyAlignment="1" applyProtection="1">
      <alignment horizontal="center"/>
      <protection locked="0"/>
    </xf>
    <xf numFmtId="3" fontId="5" fillId="2" borderId="6" xfId="0" applyNumberFormat="1" applyFont="1" applyFill="1" applyBorder="1" applyAlignment="1" applyProtection="1">
      <alignment horizontal="center"/>
      <protection locked="0"/>
    </xf>
    <xf numFmtId="3" fontId="12" fillId="2" borderId="4" xfId="0" applyNumberFormat="1" applyFont="1" applyFill="1" applyBorder="1" applyAlignment="1" applyProtection="1">
      <alignment horizontal="center"/>
      <protection locked="0"/>
    </xf>
    <xf numFmtId="0" fontId="5" fillId="2" borderId="1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center" vertical="center"/>
    </xf>
    <xf numFmtId="14" fontId="14" fillId="2" borderId="4" xfId="0" applyNumberFormat="1" applyFont="1" applyFill="1" applyBorder="1" applyAlignment="1">
      <alignment horizontal="center" vertical="center"/>
    </xf>
    <xf numFmtId="167" fontId="14" fillId="2" borderId="4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  <xf numFmtId="14" fontId="14" fillId="2" borderId="1" xfId="0" applyNumberFormat="1" applyFont="1" applyFill="1" applyBorder="1" applyAlignment="1">
      <alignment horizontal="center" vertical="center"/>
    </xf>
    <xf numFmtId="167" fontId="5" fillId="2" borderId="1" xfId="0" applyNumberFormat="1" applyFont="1" applyFill="1" applyBorder="1" applyAlignment="1">
      <alignment horizontal="center" vertical="center"/>
    </xf>
    <xf numFmtId="167" fontId="14" fillId="2" borderId="1" xfId="0" applyNumberFormat="1" applyFont="1" applyFill="1" applyBorder="1" applyAlignment="1">
      <alignment horizontal="center" vertical="center"/>
    </xf>
    <xf numFmtId="3" fontId="12" fillId="2" borderId="4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 vertical="top" wrapText="1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49" fontId="7" fillId="0" borderId="18" xfId="0" applyNumberFormat="1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49" fontId="7" fillId="0" borderId="20" xfId="0" applyNumberFormat="1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0" fillId="0" borderId="22" xfId="0" applyBorder="1" applyAlignment="1">
      <alignment horizontal="center" vertical="top" wrapText="1"/>
    </xf>
    <xf numFmtId="49" fontId="7" fillId="0" borderId="21" xfId="0" applyNumberFormat="1" applyFont="1" applyFill="1" applyBorder="1" applyAlignment="1">
      <alignment horizontal="center" vertical="top" wrapText="1"/>
    </xf>
    <xf numFmtId="0" fontId="0" fillId="0" borderId="16" xfId="0" applyBorder="1" applyAlignment="1">
      <alignment horizontal="center" vertical="top" wrapText="1"/>
    </xf>
    <xf numFmtId="0" fontId="0" fillId="0" borderId="23" xfId="0" applyBorder="1" applyAlignment="1">
      <alignment horizontal="center" vertical="top" wrapText="1"/>
    </xf>
    <xf numFmtId="0" fontId="2" fillId="0" borderId="0" xfId="0" applyFont="1" applyFill="1" applyBorder="1" applyAlignment="1">
      <alignment horizontal="left" vertical="center"/>
    </xf>
    <xf numFmtId="0" fontId="8" fillId="2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right" vertical="center" wrapText="1"/>
    </xf>
    <xf numFmtId="0" fontId="11" fillId="0" borderId="16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8" fillId="3" borderId="18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33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top" wrapText="1"/>
    </xf>
    <xf numFmtId="0" fontId="7" fillId="2" borderId="26" xfId="0" applyFont="1" applyFill="1" applyBorder="1" applyAlignment="1">
      <alignment horizontal="center" vertical="top" wrapText="1"/>
    </xf>
    <xf numFmtId="0" fontId="0" fillId="0" borderId="27" xfId="0" applyBorder="1" applyAlignment="1">
      <alignment horizontal="center" vertical="top" wrapText="1"/>
    </xf>
    <xf numFmtId="0" fontId="7" fillId="2" borderId="27" xfId="0" applyFont="1" applyFill="1" applyBorder="1" applyAlignment="1">
      <alignment horizontal="center" vertical="top" wrapText="1"/>
    </xf>
    <xf numFmtId="0" fontId="7" fillId="2" borderId="18" xfId="0" applyFont="1" applyFill="1" applyBorder="1" applyAlignment="1">
      <alignment horizontal="center" vertical="top" wrapText="1"/>
    </xf>
    <xf numFmtId="0" fontId="7" fillId="2" borderId="20" xfId="0" applyFont="1" applyFill="1" applyBorder="1" applyAlignment="1">
      <alignment horizontal="center" vertical="top" wrapText="1"/>
    </xf>
    <xf numFmtId="0" fontId="0" fillId="0" borderId="21" xfId="0" applyBorder="1" applyAlignment="1">
      <alignment horizontal="center" vertical="top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701_K7\Local%20Settings\Temporary%20Internet%20Files\Content.Outlook\6I9OOZ6V\&#1060;&#1054;&#1056;&#1052;&#1059;&#1051;&#1071;&#1056;%202016%20(version%20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 КОНТРОЛЕ"/>
      <sheetName val="Формуляр"/>
      <sheetName val="Количество объектов"/>
      <sheetName val="Качество"/>
      <sheetName val="Реализация этапов"/>
      <sheetName val="Недостоверная отчетность"/>
      <sheetName val="Недобросовестные подрядчики"/>
      <sheetName val="Анализ деятельности РО"/>
      <sheetName val="Комисси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5">
          <cell r="G5" t="str">
            <v>да</v>
          </cell>
          <cell r="H5" t="str">
            <v>нет</v>
          </cell>
        </row>
      </sheetData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tabColor theme="3" tint="0.39997558519241921"/>
    <pageSetUpPr fitToPage="1"/>
  </sheetPr>
  <dimension ref="A1:N154"/>
  <sheetViews>
    <sheetView tabSelected="1" view="pageBreakPreview" topLeftCell="A73" zoomScale="110" zoomScaleNormal="90" zoomScaleSheetLayoutView="110" zoomScalePageLayoutView="90" workbookViewId="0">
      <selection activeCell="B65" sqref="B65"/>
    </sheetView>
  </sheetViews>
  <sheetFormatPr defaultRowHeight="18.75" x14ac:dyDescent="0.3"/>
  <cols>
    <col min="1" max="1" width="6.6640625" style="1" customWidth="1"/>
    <col min="2" max="2" width="51.77734375" customWidth="1"/>
    <col min="3" max="3" width="10.44140625" customWidth="1"/>
    <col min="4" max="4" width="12.109375" customWidth="1"/>
    <col min="5" max="5" width="14.109375" customWidth="1"/>
    <col min="6" max="6" width="15.21875" customWidth="1"/>
    <col min="7" max="7" width="16.21875" customWidth="1"/>
    <col min="8" max="8" width="15.109375" customWidth="1"/>
    <col min="9" max="9" width="0.33203125" hidden="1" customWidth="1"/>
    <col min="10" max="10" width="1" hidden="1" customWidth="1"/>
    <col min="11" max="11" width="8.88671875" hidden="1" customWidth="1"/>
    <col min="12" max="12" width="13.109375" hidden="1" customWidth="1"/>
    <col min="13" max="13" width="9.88671875" customWidth="1"/>
    <col min="14" max="14" width="14.5546875" customWidth="1"/>
  </cols>
  <sheetData>
    <row r="1" spans="1:14" ht="78" customHeight="1" x14ac:dyDescent="0.3">
      <c r="E1" s="152" t="s">
        <v>146</v>
      </c>
      <c r="F1" s="152"/>
      <c r="G1" s="152"/>
      <c r="H1" s="152"/>
    </row>
    <row r="2" spans="1:14" ht="86.25" customHeight="1" x14ac:dyDescent="0.3">
      <c r="E2" s="172" t="s">
        <v>95</v>
      </c>
      <c r="F2" s="172"/>
      <c r="G2" s="172"/>
      <c r="H2" s="172"/>
    </row>
    <row r="3" spans="1:14" ht="95.25" customHeight="1" x14ac:dyDescent="0.3">
      <c r="A3" s="18"/>
      <c r="B3" s="17"/>
      <c r="C3" s="17"/>
      <c r="D3" s="17"/>
      <c r="E3" s="172"/>
      <c r="F3" s="172"/>
      <c r="G3" s="172"/>
      <c r="H3" s="172"/>
      <c r="I3" s="17"/>
      <c r="J3" s="17"/>
      <c r="K3" s="17"/>
      <c r="L3" s="17"/>
      <c r="M3" s="17"/>
    </row>
    <row r="4" spans="1:14" ht="41.25" customHeight="1" thickBot="1" x14ac:dyDescent="0.35">
      <c r="A4" s="173" t="s">
        <v>94</v>
      </c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4"/>
      <c r="M4" s="63"/>
    </row>
    <row r="5" spans="1:14" ht="19.7" customHeight="1" thickBot="1" x14ac:dyDescent="0.35">
      <c r="A5" s="182" t="s">
        <v>0</v>
      </c>
      <c r="B5" s="178" t="s">
        <v>1</v>
      </c>
      <c r="C5" s="178" t="s">
        <v>90</v>
      </c>
      <c r="D5" s="178" t="s">
        <v>74</v>
      </c>
      <c r="E5" s="178" t="s">
        <v>76</v>
      </c>
      <c r="F5" s="158" t="s">
        <v>92</v>
      </c>
      <c r="G5" s="159"/>
      <c r="H5" s="160"/>
      <c r="I5" s="20"/>
      <c r="J5" s="20"/>
      <c r="K5" s="20"/>
      <c r="L5" s="65"/>
      <c r="M5" s="65"/>
    </row>
    <row r="6" spans="1:14" ht="19.7" customHeight="1" thickBot="1" x14ac:dyDescent="0.35">
      <c r="A6" s="183"/>
      <c r="B6" s="179"/>
      <c r="C6" s="179"/>
      <c r="D6" s="179"/>
      <c r="E6" s="179"/>
      <c r="F6" s="161"/>
      <c r="G6" s="162"/>
      <c r="H6" s="163"/>
      <c r="I6" s="20"/>
      <c r="J6" s="20"/>
      <c r="K6" s="20"/>
      <c r="L6" s="65"/>
      <c r="M6" s="65"/>
    </row>
    <row r="7" spans="1:14" s="2" customFormat="1" ht="28.5" customHeight="1" thickBot="1" x14ac:dyDescent="0.35">
      <c r="A7" s="183"/>
      <c r="B7" s="179"/>
      <c r="C7" s="179"/>
      <c r="D7" s="179"/>
      <c r="E7" s="179"/>
      <c r="F7" s="161"/>
      <c r="G7" s="162"/>
      <c r="H7" s="163"/>
      <c r="I7" s="21"/>
      <c r="J7" s="22"/>
      <c r="K7" s="116"/>
      <c r="L7" s="64"/>
      <c r="M7" s="64"/>
    </row>
    <row r="8" spans="1:14" s="2" customFormat="1" ht="3" customHeight="1" thickBot="1" x14ac:dyDescent="0.35">
      <c r="A8" s="183"/>
      <c r="B8" s="179"/>
      <c r="C8" s="179"/>
      <c r="D8" s="179"/>
      <c r="E8" s="179"/>
      <c r="F8" s="164"/>
      <c r="G8" s="165"/>
      <c r="H8" s="166"/>
      <c r="I8" s="48"/>
      <c r="J8" s="48"/>
      <c r="K8" s="48"/>
      <c r="L8" s="64"/>
      <c r="M8" s="64"/>
    </row>
    <row r="9" spans="1:14" s="2" customFormat="1" ht="38.25" customHeight="1" thickBot="1" x14ac:dyDescent="0.35">
      <c r="A9" s="184"/>
      <c r="B9" s="180"/>
      <c r="C9" s="181"/>
      <c r="D9" s="181"/>
      <c r="E9" s="181"/>
      <c r="F9" s="79" t="s">
        <v>87</v>
      </c>
      <c r="G9" s="81" t="s">
        <v>88</v>
      </c>
      <c r="H9" s="80" t="s">
        <v>89</v>
      </c>
      <c r="I9" s="48"/>
      <c r="J9" s="48"/>
      <c r="K9" s="48"/>
      <c r="L9" s="64"/>
      <c r="M9" s="64"/>
    </row>
    <row r="10" spans="1:14" s="2" customFormat="1" ht="27.75" customHeight="1" thickBot="1" x14ac:dyDescent="0.35">
      <c r="A10" s="175" t="s">
        <v>75</v>
      </c>
      <c r="B10" s="176"/>
      <c r="C10" s="176"/>
      <c r="D10" s="176"/>
      <c r="E10" s="176"/>
      <c r="F10" s="176"/>
      <c r="G10" s="176"/>
      <c r="H10" s="177"/>
      <c r="I10" s="48"/>
      <c r="J10" s="48"/>
      <c r="K10" s="48"/>
      <c r="L10" s="64"/>
      <c r="M10" s="64"/>
    </row>
    <row r="11" spans="1:14" s="3" customFormat="1" ht="17.100000000000001" customHeight="1" x14ac:dyDescent="0.3">
      <c r="A11" s="49">
        <v>1</v>
      </c>
      <c r="B11" s="26" t="s">
        <v>72</v>
      </c>
      <c r="C11" s="39">
        <v>1</v>
      </c>
      <c r="D11" s="56">
        <v>43830</v>
      </c>
      <c r="E11" s="51">
        <v>99.8</v>
      </c>
      <c r="F11" s="135">
        <v>150866</v>
      </c>
      <c r="G11" s="85">
        <f>ROUND((F11*60%),0)</f>
        <v>90520</v>
      </c>
      <c r="H11" s="85">
        <f>ROUND((F11*40%),0)</f>
        <v>60346</v>
      </c>
      <c r="I11" s="123"/>
      <c r="J11" s="25"/>
      <c r="K11" s="117"/>
      <c r="L11" s="66"/>
      <c r="M11" s="66"/>
      <c r="N11" s="72"/>
    </row>
    <row r="12" spans="1:14" s="3" customFormat="1" ht="17.100000000000001" customHeight="1" x14ac:dyDescent="0.3">
      <c r="A12" s="49">
        <v>2</v>
      </c>
      <c r="B12" s="26" t="s">
        <v>2</v>
      </c>
      <c r="C12" s="39">
        <v>1</v>
      </c>
      <c r="D12" s="56">
        <v>43830</v>
      </c>
      <c r="E12" s="51">
        <v>244.4</v>
      </c>
      <c r="F12" s="135">
        <v>304000</v>
      </c>
      <c r="G12" s="85">
        <f>ROUND((F12*60%),0)</f>
        <v>182400</v>
      </c>
      <c r="H12" s="85">
        <f t="shared" ref="H12:H74" si="0">ROUND((F12*40%),0)</f>
        <v>121600</v>
      </c>
      <c r="I12" s="57">
        <v>0</v>
      </c>
      <c r="J12" s="27">
        <v>0</v>
      </c>
      <c r="K12" s="118">
        <v>0</v>
      </c>
      <c r="L12" s="66"/>
      <c r="M12" s="66"/>
      <c r="N12" s="72"/>
    </row>
    <row r="13" spans="1:14" s="3" customFormat="1" ht="17.100000000000001" customHeight="1" x14ac:dyDescent="0.3">
      <c r="A13" s="49">
        <v>3</v>
      </c>
      <c r="B13" s="26" t="s">
        <v>4</v>
      </c>
      <c r="C13" s="39">
        <v>1</v>
      </c>
      <c r="D13" s="56">
        <v>43830</v>
      </c>
      <c r="E13" s="51">
        <v>243.9</v>
      </c>
      <c r="F13" s="135">
        <v>304600</v>
      </c>
      <c r="G13" s="85">
        <f>ROUND((F13*60%),0)</f>
        <v>182760</v>
      </c>
      <c r="H13" s="85">
        <f t="shared" si="0"/>
        <v>121840</v>
      </c>
      <c r="I13" s="57">
        <v>0</v>
      </c>
      <c r="J13" s="27">
        <v>0</v>
      </c>
      <c r="K13" s="118">
        <v>0</v>
      </c>
      <c r="L13" s="66"/>
      <c r="M13" s="66"/>
      <c r="N13" s="72"/>
    </row>
    <row r="14" spans="1:14" s="3" customFormat="1" ht="17.100000000000001" customHeight="1" x14ac:dyDescent="0.3">
      <c r="A14" s="49">
        <v>4</v>
      </c>
      <c r="B14" s="28" t="s">
        <v>73</v>
      </c>
      <c r="C14" s="39">
        <v>1</v>
      </c>
      <c r="D14" s="56">
        <v>43830</v>
      </c>
      <c r="E14" s="52">
        <v>325.3</v>
      </c>
      <c r="F14" s="135">
        <v>226000</v>
      </c>
      <c r="G14" s="85">
        <f>ROUND((F14*60%),0)</f>
        <v>135600</v>
      </c>
      <c r="H14" s="85">
        <f t="shared" si="0"/>
        <v>90400</v>
      </c>
      <c r="I14" s="57">
        <v>0</v>
      </c>
      <c r="J14" s="27">
        <v>0</v>
      </c>
      <c r="K14" s="118">
        <v>0</v>
      </c>
      <c r="L14" s="66"/>
      <c r="M14" s="66"/>
      <c r="N14" s="72"/>
    </row>
    <row r="15" spans="1:14" s="3" customFormat="1" ht="17.100000000000001" customHeight="1" x14ac:dyDescent="0.3">
      <c r="A15" s="49">
        <v>5</v>
      </c>
      <c r="B15" s="26" t="s">
        <v>5</v>
      </c>
      <c r="C15" s="39">
        <v>1</v>
      </c>
      <c r="D15" s="56">
        <v>43830</v>
      </c>
      <c r="E15" s="51">
        <v>115.2</v>
      </c>
      <c r="F15" s="135">
        <v>190153</v>
      </c>
      <c r="G15" s="85">
        <f t="shared" ref="G15:G79" si="1">ROUND((F15*60%),0)</f>
        <v>114092</v>
      </c>
      <c r="H15" s="85">
        <f t="shared" si="0"/>
        <v>76061</v>
      </c>
      <c r="I15" s="57">
        <v>0</v>
      </c>
      <c r="J15" s="27">
        <v>0</v>
      </c>
      <c r="K15" s="118">
        <v>0</v>
      </c>
      <c r="L15" s="66"/>
      <c r="M15" s="66"/>
      <c r="N15" s="72"/>
    </row>
    <row r="16" spans="1:14" s="3" customFormat="1" ht="17.100000000000001" customHeight="1" x14ac:dyDescent="0.3">
      <c r="A16" s="49">
        <v>6</v>
      </c>
      <c r="B16" s="26" t="s">
        <v>7</v>
      </c>
      <c r="C16" s="39">
        <v>1</v>
      </c>
      <c r="D16" s="56">
        <v>43830</v>
      </c>
      <c r="E16" s="51">
        <v>101.3</v>
      </c>
      <c r="F16" s="135">
        <v>157813</v>
      </c>
      <c r="G16" s="85">
        <f t="shared" si="1"/>
        <v>94688</v>
      </c>
      <c r="H16" s="85">
        <f t="shared" si="0"/>
        <v>63125</v>
      </c>
      <c r="I16" s="57">
        <v>0</v>
      </c>
      <c r="J16" s="27">
        <v>0</v>
      </c>
      <c r="K16" s="118">
        <v>0</v>
      </c>
      <c r="L16" s="66"/>
      <c r="M16" s="66"/>
      <c r="N16" s="72"/>
    </row>
    <row r="17" spans="1:14" ht="17.100000000000001" customHeight="1" x14ac:dyDescent="0.3">
      <c r="A17" s="49">
        <v>7</v>
      </c>
      <c r="B17" s="26" t="s">
        <v>8</v>
      </c>
      <c r="C17" s="39">
        <v>1</v>
      </c>
      <c r="D17" s="56">
        <v>43830</v>
      </c>
      <c r="E17" s="51">
        <v>227.8</v>
      </c>
      <c r="F17" s="135">
        <v>411000</v>
      </c>
      <c r="G17" s="85">
        <f t="shared" si="1"/>
        <v>246600</v>
      </c>
      <c r="H17" s="85">
        <f t="shared" si="0"/>
        <v>164400</v>
      </c>
      <c r="I17" s="57">
        <v>0</v>
      </c>
      <c r="J17" s="27">
        <v>0</v>
      </c>
      <c r="K17" s="118">
        <v>0</v>
      </c>
      <c r="L17" s="66"/>
      <c r="M17" s="66"/>
      <c r="N17" s="72"/>
    </row>
    <row r="18" spans="1:14" ht="17.100000000000001" customHeight="1" x14ac:dyDescent="0.3">
      <c r="A18" s="49">
        <v>8</v>
      </c>
      <c r="B18" s="29" t="s">
        <v>10</v>
      </c>
      <c r="C18" s="40">
        <v>2</v>
      </c>
      <c r="D18" s="56">
        <v>43830</v>
      </c>
      <c r="E18" s="74">
        <v>246</v>
      </c>
      <c r="F18" s="136">
        <v>272104</v>
      </c>
      <c r="G18" s="85">
        <f t="shared" si="1"/>
        <v>163262</v>
      </c>
      <c r="H18" s="85">
        <f t="shared" si="0"/>
        <v>108842</v>
      </c>
      <c r="I18" s="30"/>
      <c r="J18" s="31"/>
      <c r="K18" s="32"/>
      <c r="L18" s="67"/>
      <c r="M18" s="67"/>
      <c r="N18" s="72"/>
    </row>
    <row r="19" spans="1:14" ht="17.100000000000001" customHeight="1" x14ac:dyDescent="0.3">
      <c r="A19" s="49">
        <v>9</v>
      </c>
      <c r="B19" s="29" t="s">
        <v>11</v>
      </c>
      <c r="C19" s="40">
        <v>2</v>
      </c>
      <c r="D19" s="56">
        <v>43830</v>
      </c>
      <c r="E19" s="74">
        <v>115.1</v>
      </c>
      <c r="F19" s="136">
        <v>106000</v>
      </c>
      <c r="G19" s="85">
        <f t="shared" si="1"/>
        <v>63600</v>
      </c>
      <c r="H19" s="85">
        <f t="shared" si="0"/>
        <v>42400</v>
      </c>
      <c r="I19" s="30"/>
      <c r="J19" s="31"/>
      <c r="K19" s="32"/>
      <c r="L19" s="67"/>
      <c r="M19" s="67"/>
      <c r="N19" s="72"/>
    </row>
    <row r="20" spans="1:14" ht="17.100000000000001" customHeight="1" x14ac:dyDescent="0.3">
      <c r="A20" s="49">
        <v>10</v>
      </c>
      <c r="B20" s="29" t="s">
        <v>15</v>
      </c>
      <c r="C20" s="40">
        <v>2</v>
      </c>
      <c r="D20" s="56">
        <v>43830</v>
      </c>
      <c r="E20" s="74">
        <v>90.2</v>
      </c>
      <c r="F20" s="136">
        <v>106000</v>
      </c>
      <c r="G20" s="85">
        <f t="shared" si="1"/>
        <v>63600</v>
      </c>
      <c r="H20" s="85">
        <f t="shared" si="0"/>
        <v>42400</v>
      </c>
      <c r="I20" s="30"/>
      <c r="J20" s="31"/>
      <c r="K20" s="32"/>
      <c r="L20" s="67"/>
      <c r="M20" s="67"/>
      <c r="N20" s="72"/>
    </row>
    <row r="21" spans="1:14" ht="17.100000000000001" customHeight="1" x14ac:dyDescent="0.3">
      <c r="A21" s="49">
        <v>11</v>
      </c>
      <c r="B21" s="97" t="s">
        <v>16</v>
      </c>
      <c r="C21" s="38">
        <v>2</v>
      </c>
      <c r="D21" s="56">
        <v>43830</v>
      </c>
      <c r="E21" s="77">
        <v>310.10000000000002</v>
      </c>
      <c r="F21" s="136">
        <v>361768</v>
      </c>
      <c r="G21" s="98">
        <f t="shared" si="1"/>
        <v>217061</v>
      </c>
      <c r="H21" s="98">
        <f t="shared" si="0"/>
        <v>144707</v>
      </c>
      <c r="I21" s="30"/>
      <c r="J21" s="31"/>
      <c r="K21" s="32"/>
      <c r="L21" s="67"/>
      <c r="M21" s="67"/>
      <c r="N21" s="112"/>
    </row>
    <row r="22" spans="1:14" ht="17.100000000000001" customHeight="1" x14ac:dyDescent="0.3">
      <c r="A22" s="49">
        <v>12</v>
      </c>
      <c r="B22" s="29" t="s">
        <v>17</v>
      </c>
      <c r="C22" s="40">
        <v>2</v>
      </c>
      <c r="D22" s="56">
        <v>43830</v>
      </c>
      <c r="E22" s="74">
        <v>301.60000000000002</v>
      </c>
      <c r="F22" s="136">
        <v>240115</v>
      </c>
      <c r="G22" s="98">
        <f t="shared" si="1"/>
        <v>144069</v>
      </c>
      <c r="H22" s="98">
        <f t="shared" si="0"/>
        <v>96046</v>
      </c>
      <c r="I22" s="30"/>
      <c r="J22" s="31"/>
      <c r="K22" s="32"/>
      <c r="L22" s="67"/>
      <c r="M22" s="67"/>
      <c r="N22" s="113"/>
    </row>
    <row r="23" spans="1:14" ht="17.100000000000001" customHeight="1" x14ac:dyDescent="0.3">
      <c r="A23" s="49">
        <v>13</v>
      </c>
      <c r="B23" s="29" t="s">
        <v>18</v>
      </c>
      <c r="C23" s="40">
        <v>2</v>
      </c>
      <c r="D23" s="56">
        <v>43830</v>
      </c>
      <c r="E23" s="74">
        <v>460.8</v>
      </c>
      <c r="F23" s="136">
        <v>456000</v>
      </c>
      <c r="G23" s="98">
        <f t="shared" si="1"/>
        <v>273600</v>
      </c>
      <c r="H23" s="98">
        <f t="shared" si="0"/>
        <v>182400</v>
      </c>
      <c r="I23" s="30"/>
      <c r="J23" s="31"/>
      <c r="K23" s="32"/>
      <c r="L23" s="67"/>
      <c r="M23" s="67"/>
      <c r="N23" s="113"/>
    </row>
    <row r="24" spans="1:14" ht="17.100000000000001" customHeight="1" x14ac:dyDescent="0.3">
      <c r="A24" s="49">
        <v>14</v>
      </c>
      <c r="B24" s="29" t="s">
        <v>19</v>
      </c>
      <c r="C24" s="40">
        <v>2</v>
      </c>
      <c r="D24" s="56">
        <v>43830</v>
      </c>
      <c r="E24" s="74">
        <v>289.05</v>
      </c>
      <c r="F24" s="135">
        <v>336777</v>
      </c>
      <c r="G24" s="98">
        <f t="shared" si="1"/>
        <v>202066</v>
      </c>
      <c r="H24" s="98">
        <f t="shared" si="0"/>
        <v>134711</v>
      </c>
      <c r="I24" s="30"/>
      <c r="J24" s="31"/>
      <c r="K24" s="32"/>
      <c r="L24" s="67"/>
      <c r="M24" s="67"/>
      <c r="N24" s="113"/>
    </row>
    <row r="25" spans="1:14" ht="17.100000000000001" customHeight="1" x14ac:dyDescent="0.3">
      <c r="A25" s="49">
        <v>15</v>
      </c>
      <c r="B25" s="29" t="s">
        <v>22</v>
      </c>
      <c r="C25" s="40">
        <v>3</v>
      </c>
      <c r="D25" s="56">
        <v>43830</v>
      </c>
      <c r="E25" s="74">
        <v>101.7</v>
      </c>
      <c r="F25" s="135">
        <v>106000</v>
      </c>
      <c r="G25" s="98">
        <f t="shared" si="1"/>
        <v>63600</v>
      </c>
      <c r="H25" s="98">
        <f t="shared" si="0"/>
        <v>42400</v>
      </c>
      <c r="I25" s="30"/>
      <c r="J25" s="31"/>
      <c r="K25" s="32"/>
      <c r="L25" s="67"/>
      <c r="M25" s="67"/>
      <c r="N25" s="113"/>
    </row>
    <row r="26" spans="1:14" ht="17.100000000000001" customHeight="1" x14ac:dyDescent="0.3">
      <c r="A26" s="49">
        <v>16</v>
      </c>
      <c r="B26" s="29" t="s">
        <v>32</v>
      </c>
      <c r="C26" s="40">
        <v>3</v>
      </c>
      <c r="D26" s="56">
        <v>43830</v>
      </c>
      <c r="E26" s="74">
        <v>481.8</v>
      </c>
      <c r="F26" s="135">
        <v>406000</v>
      </c>
      <c r="G26" s="98">
        <f t="shared" si="1"/>
        <v>243600</v>
      </c>
      <c r="H26" s="98">
        <f t="shared" si="0"/>
        <v>162400</v>
      </c>
      <c r="I26" s="30"/>
      <c r="J26" s="31"/>
      <c r="K26" s="32"/>
      <c r="L26" s="67"/>
      <c r="M26" s="67"/>
      <c r="N26" s="113"/>
    </row>
    <row r="27" spans="1:14" ht="17.100000000000001" customHeight="1" x14ac:dyDescent="0.3">
      <c r="A27" s="49">
        <v>17</v>
      </c>
      <c r="B27" s="24" t="s">
        <v>33</v>
      </c>
      <c r="C27" s="53">
        <v>3</v>
      </c>
      <c r="D27" s="54">
        <v>43830</v>
      </c>
      <c r="E27" s="75">
        <v>309.7</v>
      </c>
      <c r="F27" s="137">
        <v>346000</v>
      </c>
      <c r="G27" s="98">
        <f t="shared" si="1"/>
        <v>207600</v>
      </c>
      <c r="H27" s="98">
        <f t="shared" si="0"/>
        <v>138400</v>
      </c>
      <c r="I27" s="124"/>
      <c r="J27" s="33"/>
      <c r="K27" s="34"/>
      <c r="L27" s="68"/>
      <c r="M27" s="68"/>
      <c r="N27" s="113"/>
    </row>
    <row r="28" spans="1:14" ht="17.100000000000001" customHeight="1" x14ac:dyDescent="0.3">
      <c r="A28" s="49">
        <v>18</v>
      </c>
      <c r="B28" s="26" t="s">
        <v>34</v>
      </c>
      <c r="C28" s="53">
        <v>3</v>
      </c>
      <c r="D28" s="58">
        <v>43830</v>
      </c>
      <c r="E28" s="75">
        <v>346.08</v>
      </c>
      <c r="F28" s="137">
        <v>326000</v>
      </c>
      <c r="G28" s="98">
        <f t="shared" si="1"/>
        <v>195600</v>
      </c>
      <c r="H28" s="98">
        <f t="shared" si="0"/>
        <v>130400</v>
      </c>
      <c r="I28" s="124"/>
      <c r="J28" s="33"/>
      <c r="K28" s="34"/>
      <c r="L28" s="68"/>
      <c r="M28" s="68"/>
      <c r="N28" s="113"/>
    </row>
    <row r="29" spans="1:14" ht="17.100000000000001" customHeight="1" x14ac:dyDescent="0.3">
      <c r="A29" s="49">
        <v>19</v>
      </c>
      <c r="B29" s="26" t="s">
        <v>35</v>
      </c>
      <c r="C29" s="53">
        <v>3</v>
      </c>
      <c r="D29" s="58">
        <v>43830</v>
      </c>
      <c r="E29" s="75">
        <v>364.85</v>
      </c>
      <c r="F29" s="137">
        <v>403945</v>
      </c>
      <c r="G29" s="98">
        <f t="shared" si="1"/>
        <v>242367</v>
      </c>
      <c r="H29" s="98">
        <f t="shared" si="0"/>
        <v>161578</v>
      </c>
      <c r="I29" s="125"/>
      <c r="J29" s="35"/>
      <c r="K29" s="36"/>
      <c r="L29" s="68"/>
      <c r="M29" s="68"/>
      <c r="N29" s="113"/>
    </row>
    <row r="30" spans="1:14" ht="17.100000000000001" customHeight="1" x14ac:dyDescent="0.3">
      <c r="A30" s="49">
        <v>20</v>
      </c>
      <c r="B30" s="26" t="s">
        <v>36</v>
      </c>
      <c r="C30" s="53">
        <v>3</v>
      </c>
      <c r="D30" s="58">
        <v>43830</v>
      </c>
      <c r="E30" s="75">
        <v>242.5</v>
      </c>
      <c r="F30" s="137">
        <v>306000</v>
      </c>
      <c r="G30" s="98">
        <f t="shared" si="1"/>
        <v>183600</v>
      </c>
      <c r="H30" s="98">
        <f t="shared" si="0"/>
        <v>122400</v>
      </c>
      <c r="I30" s="124"/>
      <c r="J30" s="33"/>
      <c r="K30" s="34"/>
      <c r="L30" s="68"/>
      <c r="M30" s="68"/>
      <c r="N30" s="113"/>
    </row>
    <row r="31" spans="1:14" ht="17.100000000000001" customHeight="1" x14ac:dyDescent="0.3">
      <c r="A31" s="49">
        <v>21</v>
      </c>
      <c r="B31" s="26" t="s">
        <v>37</v>
      </c>
      <c r="C31" s="53">
        <v>3</v>
      </c>
      <c r="D31" s="58">
        <v>43830</v>
      </c>
      <c r="E31" s="75">
        <v>203.1</v>
      </c>
      <c r="F31" s="137">
        <v>106000</v>
      </c>
      <c r="G31" s="98">
        <f t="shared" si="1"/>
        <v>63600</v>
      </c>
      <c r="H31" s="98">
        <f t="shared" si="0"/>
        <v>42400</v>
      </c>
      <c r="I31" s="125"/>
      <c r="J31" s="35"/>
      <c r="K31" s="36"/>
      <c r="L31" s="68"/>
      <c r="M31" s="68"/>
      <c r="N31" s="113"/>
    </row>
    <row r="32" spans="1:14" ht="17.100000000000001" customHeight="1" x14ac:dyDescent="0.3">
      <c r="A32" s="49">
        <v>22</v>
      </c>
      <c r="B32" s="26" t="s">
        <v>38</v>
      </c>
      <c r="C32" s="53">
        <v>3</v>
      </c>
      <c r="D32" s="58">
        <v>43830</v>
      </c>
      <c r="E32" s="75">
        <v>601.70000000000005</v>
      </c>
      <c r="F32" s="137">
        <v>306000</v>
      </c>
      <c r="G32" s="98">
        <f t="shared" si="1"/>
        <v>183600</v>
      </c>
      <c r="H32" s="98">
        <f t="shared" si="0"/>
        <v>122400</v>
      </c>
      <c r="I32" s="125"/>
      <c r="J32" s="35"/>
      <c r="K32" s="36"/>
      <c r="L32" s="68"/>
      <c r="M32" s="68"/>
      <c r="N32" s="113"/>
    </row>
    <row r="33" spans="1:14" ht="17.100000000000001" customHeight="1" x14ac:dyDescent="0.3">
      <c r="A33" s="49">
        <v>23</v>
      </c>
      <c r="B33" s="26" t="s">
        <v>39</v>
      </c>
      <c r="C33" s="53">
        <v>3</v>
      </c>
      <c r="D33" s="58">
        <v>43830</v>
      </c>
      <c r="E33" s="75">
        <v>213.28</v>
      </c>
      <c r="F33" s="137">
        <v>286000</v>
      </c>
      <c r="G33" s="98">
        <f t="shared" si="1"/>
        <v>171600</v>
      </c>
      <c r="H33" s="98">
        <f t="shared" si="0"/>
        <v>114400</v>
      </c>
      <c r="I33" s="125"/>
      <c r="J33" s="35"/>
      <c r="K33" s="36"/>
      <c r="L33" s="68"/>
      <c r="M33" s="68"/>
      <c r="N33" s="113"/>
    </row>
    <row r="34" spans="1:14" ht="17.100000000000001" customHeight="1" x14ac:dyDescent="0.3">
      <c r="A34" s="49">
        <v>24</v>
      </c>
      <c r="B34" s="26" t="s">
        <v>77</v>
      </c>
      <c r="C34" s="53">
        <v>3</v>
      </c>
      <c r="D34" s="58">
        <v>43510</v>
      </c>
      <c r="E34" s="75">
        <v>467.4</v>
      </c>
      <c r="F34" s="137">
        <v>406000</v>
      </c>
      <c r="G34" s="98">
        <f t="shared" si="1"/>
        <v>243600</v>
      </c>
      <c r="H34" s="98">
        <f t="shared" si="0"/>
        <v>162400</v>
      </c>
      <c r="I34" s="125"/>
      <c r="J34" s="35"/>
      <c r="K34" s="36"/>
      <c r="L34" s="68"/>
      <c r="M34" s="68"/>
      <c r="N34" s="113"/>
    </row>
    <row r="35" spans="1:14" ht="17.100000000000001" customHeight="1" x14ac:dyDescent="0.3">
      <c r="A35" s="49">
        <v>25</v>
      </c>
      <c r="B35" s="26" t="s">
        <v>78</v>
      </c>
      <c r="C35" s="53">
        <v>3</v>
      </c>
      <c r="D35" s="58">
        <v>43510</v>
      </c>
      <c r="E35" s="75">
        <v>427</v>
      </c>
      <c r="F35" s="137">
        <v>309163</v>
      </c>
      <c r="G35" s="98">
        <f t="shared" si="1"/>
        <v>185498</v>
      </c>
      <c r="H35" s="98">
        <f t="shared" si="0"/>
        <v>123665</v>
      </c>
      <c r="I35" s="125"/>
      <c r="J35" s="35"/>
      <c r="K35" s="36"/>
      <c r="L35" s="68"/>
      <c r="M35" s="68"/>
      <c r="N35" s="113"/>
    </row>
    <row r="36" spans="1:14" ht="17.100000000000001" customHeight="1" x14ac:dyDescent="0.3">
      <c r="A36" s="49">
        <v>26</v>
      </c>
      <c r="B36" s="28" t="s">
        <v>79</v>
      </c>
      <c r="C36" s="39">
        <v>3</v>
      </c>
      <c r="D36" s="58">
        <v>43497</v>
      </c>
      <c r="E36" s="52">
        <v>376</v>
      </c>
      <c r="F36" s="135">
        <v>232907</v>
      </c>
      <c r="G36" s="98">
        <f t="shared" si="1"/>
        <v>139744</v>
      </c>
      <c r="H36" s="98">
        <f t="shared" si="0"/>
        <v>93163</v>
      </c>
      <c r="I36" s="125"/>
      <c r="J36" s="35"/>
      <c r="K36" s="36"/>
      <c r="L36" s="68"/>
      <c r="M36" s="68"/>
      <c r="N36" s="114"/>
    </row>
    <row r="37" spans="1:14" ht="17.100000000000001" customHeight="1" x14ac:dyDescent="0.3">
      <c r="A37" s="49">
        <v>27</v>
      </c>
      <c r="B37" s="28" t="s">
        <v>42</v>
      </c>
      <c r="C37" s="39">
        <v>4</v>
      </c>
      <c r="D37" s="58">
        <v>43830</v>
      </c>
      <c r="E37" s="52">
        <v>242.6</v>
      </c>
      <c r="F37" s="135">
        <v>206000</v>
      </c>
      <c r="G37" s="98">
        <f t="shared" si="1"/>
        <v>123600</v>
      </c>
      <c r="H37" s="98">
        <f t="shared" si="0"/>
        <v>82400</v>
      </c>
      <c r="I37" s="125"/>
      <c r="J37" s="35"/>
      <c r="K37" s="36"/>
      <c r="L37" s="68"/>
      <c r="M37" s="68"/>
      <c r="N37" s="114"/>
    </row>
    <row r="38" spans="1:14" ht="17.100000000000001" customHeight="1" x14ac:dyDescent="0.3">
      <c r="A38" s="49">
        <v>28</v>
      </c>
      <c r="B38" s="28" t="s">
        <v>43</v>
      </c>
      <c r="C38" s="39">
        <v>4</v>
      </c>
      <c r="D38" s="58">
        <v>43830</v>
      </c>
      <c r="E38" s="52">
        <v>309.7</v>
      </c>
      <c r="F38" s="135">
        <v>306000</v>
      </c>
      <c r="G38" s="98">
        <f t="shared" si="1"/>
        <v>183600</v>
      </c>
      <c r="H38" s="98">
        <f t="shared" si="0"/>
        <v>122400</v>
      </c>
      <c r="I38" s="125"/>
      <c r="J38" s="35"/>
      <c r="K38" s="36"/>
      <c r="L38" s="68"/>
      <c r="M38" s="68"/>
      <c r="N38" s="114"/>
    </row>
    <row r="39" spans="1:14" ht="17.100000000000001" customHeight="1" x14ac:dyDescent="0.3">
      <c r="A39" s="49">
        <v>29</v>
      </c>
      <c r="B39" s="26" t="s">
        <v>44</v>
      </c>
      <c r="C39" s="39">
        <v>4</v>
      </c>
      <c r="D39" s="58">
        <v>43830</v>
      </c>
      <c r="E39" s="76">
        <v>386.9</v>
      </c>
      <c r="F39" s="135">
        <v>346000</v>
      </c>
      <c r="G39" s="98">
        <f t="shared" si="1"/>
        <v>207600</v>
      </c>
      <c r="H39" s="98">
        <f t="shared" si="0"/>
        <v>138400</v>
      </c>
      <c r="I39" s="126"/>
      <c r="J39" s="37"/>
      <c r="K39" s="38"/>
      <c r="L39" s="69"/>
      <c r="M39" s="69"/>
      <c r="N39" s="113"/>
    </row>
    <row r="40" spans="1:14" ht="17.100000000000001" customHeight="1" x14ac:dyDescent="0.3">
      <c r="A40" s="49">
        <v>30</v>
      </c>
      <c r="B40" s="26" t="s">
        <v>45</v>
      </c>
      <c r="C40" s="39">
        <v>4</v>
      </c>
      <c r="D40" s="58">
        <v>43830</v>
      </c>
      <c r="E40" s="76">
        <v>379.2</v>
      </c>
      <c r="F40" s="135">
        <v>403358</v>
      </c>
      <c r="G40" s="98">
        <f t="shared" si="1"/>
        <v>242015</v>
      </c>
      <c r="H40" s="98">
        <f t="shared" si="0"/>
        <v>161343</v>
      </c>
      <c r="I40" s="126"/>
      <c r="J40" s="37"/>
      <c r="K40" s="38"/>
      <c r="L40" s="69"/>
      <c r="M40" s="69"/>
      <c r="N40" s="113"/>
    </row>
    <row r="41" spans="1:14" ht="17.100000000000001" customHeight="1" x14ac:dyDescent="0.3">
      <c r="A41" s="49">
        <v>31</v>
      </c>
      <c r="B41" s="26" t="s">
        <v>46</v>
      </c>
      <c r="C41" s="39">
        <v>4</v>
      </c>
      <c r="D41" s="58">
        <v>43830</v>
      </c>
      <c r="E41" s="76">
        <v>543.5</v>
      </c>
      <c r="F41" s="135">
        <v>326000</v>
      </c>
      <c r="G41" s="98">
        <f t="shared" si="1"/>
        <v>195600</v>
      </c>
      <c r="H41" s="98">
        <f t="shared" si="0"/>
        <v>130400</v>
      </c>
      <c r="I41" s="126"/>
      <c r="J41" s="37"/>
      <c r="K41" s="38"/>
      <c r="L41" s="69"/>
      <c r="M41" s="69"/>
      <c r="N41" s="113"/>
    </row>
    <row r="42" spans="1:14" ht="17.100000000000001" customHeight="1" x14ac:dyDescent="0.3">
      <c r="A42" s="49">
        <v>32</v>
      </c>
      <c r="B42" s="26" t="s">
        <v>47</v>
      </c>
      <c r="C42" s="39">
        <v>4</v>
      </c>
      <c r="D42" s="58">
        <v>43830</v>
      </c>
      <c r="E42" s="76">
        <v>543.5</v>
      </c>
      <c r="F42" s="135">
        <v>326000</v>
      </c>
      <c r="G42" s="98">
        <f t="shared" si="1"/>
        <v>195600</v>
      </c>
      <c r="H42" s="98">
        <f t="shared" si="0"/>
        <v>130400</v>
      </c>
      <c r="I42" s="127"/>
      <c r="J42" s="39"/>
      <c r="K42" s="40"/>
      <c r="L42" s="70"/>
      <c r="M42" s="70"/>
      <c r="N42" s="113"/>
    </row>
    <row r="43" spans="1:14" ht="17.100000000000001" customHeight="1" x14ac:dyDescent="0.3">
      <c r="A43" s="49">
        <v>33</v>
      </c>
      <c r="B43" s="26" t="s">
        <v>48</v>
      </c>
      <c r="C43" s="39">
        <v>4</v>
      </c>
      <c r="D43" s="58">
        <v>43830</v>
      </c>
      <c r="E43" s="76">
        <v>471.55</v>
      </c>
      <c r="F43" s="135">
        <v>404000</v>
      </c>
      <c r="G43" s="98">
        <f t="shared" si="1"/>
        <v>242400</v>
      </c>
      <c r="H43" s="98">
        <f t="shared" si="0"/>
        <v>161600</v>
      </c>
      <c r="I43" s="127"/>
      <c r="J43" s="39"/>
      <c r="K43" s="40"/>
      <c r="L43" s="70"/>
      <c r="M43" s="70"/>
      <c r="N43" s="113"/>
    </row>
    <row r="44" spans="1:14" ht="17.100000000000001" customHeight="1" x14ac:dyDescent="0.3">
      <c r="A44" s="49">
        <v>34</v>
      </c>
      <c r="B44" s="26" t="s">
        <v>49</v>
      </c>
      <c r="C44" s="39">
        <v>5</v>
      </c>
      <c r="D44" s="58">
        <v>43830</v>
      </c>
      <c r="E44" s="133">
        <v>101.7</v>
      </c>
      <c r="F44" s="135">
        <v>136000</v>
      </c>
      <c r="G44" s="98">
        <f t="shared" si="1"/>
        <v>81600</v>
      </c>
      <c r="H44" s="98">
        <f t="shared" si="0"/>
        <v>54400</v>
      </c>
      <c r="I44" s="127"/>
      <c r="J44" s="39"/>
      <c r="K44" s="40"/>
      <c r="L44" s="70"/>
      <c r="M44" s="70"/>
      <c r="N44" s="113"/>
    </row>
    <row r="45" spans="1:14" ht="17.100000000000001" customHeight="1" x14ac:dyDescent="0.3">
      <c r="A45" s="49">
        <v>35</v>
      </c>
      <c r="B45" s="26" t="s">
        <v>50</v>
      </c>
      <c r="C45" s="39">
        <v>5</v>
      </c>
      <c r="D45" s="58">
        <v>43830</v>
      </c>
      <c r="E45" s="76">
        <v>217.1</v>
      </c>
      <c r="F45" s="135">
        <v>86000</v>
      </c>
      <c r="G45" s="98">
        <f t="shared" si="1"/>
        <v>51600</v>
      </c>
      <c r="H45" s="98">
        <f t="shared" si="0"/>
        <v>34400</v>
      </c>
      <c r="I45" s="127"/>
      <c r="J45" s="39"/>
      <c r="K45" s="40"/>
      <c r="L45" s="70"/>
      <c r="M45" s="70"/>
      <c r="N45" s="113"/>
    </row>
    <row r="46" spans="1:14" ht="17.100000000000001" customHeight="1" x14ac:dyDescent="0.3">
      <c r="A46" s="49">
        <v>36</v>
      </c>
      <c r="B46" s="26" t="s">
        <v>51</v>
      </c>
      <c r="C46" s="39">
        <v>5</v>
      </c>
      <c r="D46" s="58">
        <v>43830</v>
      </c>
      <c r="E46" s="52">
        <v>580.4</v>
      </c>
      <c r="F46" s="135">
        <v>604000</v>
      </c>
      <c r="G46" s="98">
        <f t="shared" si="1"/>
        <v>362400</v>
      </c>
      <c r="H46" s="98">
        <f t="shared" si="0"/>
        <v>241600</v>
      </c>
      <c r="I46" s="128"/>
      <c r="J46" s="41"/>
      <c r="K46" s="42"/>
      <c r="L46" s="70"/>
      <c r="M46" s="70"/>
      <c r="N46" s="113"/>
    </row>
    <row r="47" spans="1:14" ht="17.100000000000001" customHeight="1" x14ac:dyDescent="0.3">
      <c r="A47" s="49">
        <v>37</v>
      </c>
      <c r="B47" s="82" t="s">
        <v>52</v>
      </c>
      <c r="C47" s="53">
        <v>5</v>
      </c>
      <c r="D47" s="83">
        <v>43830</v>
      </c>
      <c r="E47" s="75">
        <v>95.5</v>
      </c>
      <c r="F47" s="137">
        <v>149120</v>
      </c>
      <c r="G47" s="98">
        <f t="shared" si="1"/>
        <v>89472</v>
      </c>
      <c r="H47" s="98">
        <f t="shared" si="0"/>
        <v>59648</v>
      </c>
      <c r="I47" s="129"/>
      <c r="J47" s="100"/>
      <c r="K47" s="119"/>
      <c r="L47" s="71"/>
      <c r="M47" s="71"/>
      <c r="N47" s="113"/>
    </row>
    <row r="48" spans="1:14" ht="17.100000000000001" customHeight="1" x14ac:dyDescent="0.3">
      <c r="A48" s="49">
        <v>38</v>
      </c>
      <c r="B48" s="43" t="s">
        <v>53</v>
      </c>
      <c r="C48" s="49">
        <v>5</v>
      </c>
      <c r="D48" s="58">
        <v>43830</v>
      </c>
      <c r="E48" s="77">
        <v>441</v>
      </c>
      <c r="F48" s="138">
        <v>206000</v>
      </c>
      <c r="G48" s="98">
        <f t="shared" si="1"/>
        <v>123600</v>
      </c>
      <c r="H48" s="98">
        <f t="shared" si="0"/>
        <v>82400</v>
      </c>
      <c r="I48" s="130"/>
      <c r="J48" s="44"/>
      <c r="K48" s="120"/>
      <c r="L48" s="71"/>
      <c r="M48" s="71"/>
      <c r="N48" s="113"/>
    </row>
    <row r="49" spans="1:14" ht="17.100000000000001" customHeight="1" x14ac:dyDescent="0.3">
      <c r="A49" s="49">
        <v>39</v>
      </c>
      <c r="B49" s="43" t="s">
        <v>96</v>
      </c>
      <c r="C49" s="49">
        <v>5</v>
      </c>
      <c r="D49" s="58">
        <v>43830</v>
      </c>
      <c r="E49" s="77">
        <v>214.2</v>
      </c>
      <c r="F49" s="138">
        <v>336000</v>
      </c>
      <c r="G49" s="98">
        <f t="shared" si="1"/>
        <v>201600</v>
      </c>
      <c r="H49" s="98">
        <f t="shared" si="0"/>
        <v>134400</v>
      </c>
      <c r="I49" s="130"/>
      <c r="J49" s="44"/>
      <c r="K49" s="120"/>
      <c r="L49" s="71"/>
      <c r="M49" s="71"/>
      <c r="N49" s="113"/>
    </row>
    <row r="50" spans="1:14" ht="17.100000000000001" customHeight="1" x14ac:dyDescent="0.3">
      <c r="A50" s="142">
        <v>40</v>
      </c>
      <c r="B50" s="147" t="s">
        <v>97</v>
      </c>
      <c r="C50" s="142">
        <v>5</v>
      </c>
      <c r="D50" s="148">
        <v>43830</v>
      </c>
      <c r="E50" s="149">
        <v>218.3</v>
      </c>
      <c r="F50" s="138">
        <v>357000</v>
      </c>
      <c r="G50" s="85">
        <f t="shared" si="1"/>
        <v>214200</v>
      </c>
      <c r="H50" s="85">
        <f t="shared" si="0"/>
        <v>142800</v>
      </c>
      <c r="I50" s="130"/>
      <c r="J50" s="44"/>
      <c r="K50" s="120"/>
      <c r="L50" s="71"/>
      <c r="M50" s="71"/>
      <c r="N50" s="113"/>
    </row>
    <row r="51" spans="1:14" ht="17.100000000000001" customHeight="1" x14ac:dyDescent="0.3">
      <c r="A51" s="49">
        <v>41</v>
      </c>
      <c r="B51" s="43" t="s">
        <v>55</v>
      </c>
      <c r="C51" s="49">
        <v>5</v>
      </c>
      <c r="D51" s="58">
        <v>43830</v>
      </c>
      <c r="E51" s="77">
        <v>132.1</v>
      </c>
      <c r="F51" s="138">
        <v>156000</v>
      </c>
      <c r="G51" s="98">
        <f t="shared" si="1"/>
        <v>93600</v>
      </c>
      <c r="H51" s="98">
        <f t="shared" si="0"/>
        <v>62400</v>
      </c>
      <c r="I51" s="130"/>
      <c r="J51" s="44"/>
      <c r="K51" s="120"/>
      <c r="L51" s="71"/>
      <c r="M51" s="71"/>
      <c r="N51" s="113"/>
    </row>
    <row r="52" spans="1:14" ht="17.100000000000001" customHeight="1" x14ac:dyDescent="0.3">
      <c r="A52" s="49">
        <v>42</v>
      </c>
      <c r="B52" s="43" t="s">
        <v>69</v>
      </c>
      <c r="C52" s="49">
        <v>5</v>
      </c>
      <c r="D52" s="58">
        <v>43830</v>
      </c>
      <c r="E52" s="77">
        <v>202</v>
      </c>
      <c r="F52" s="138">
        <v>284000</v>
      </c>
      <c r="G52" s="98">
        <f t="shared" si="1"/>
        <v>170400</v>
      </c>
      <c r="H52" s="98">
        <f t="shared" si="0"/>
        <v>113600</v>
      </c>
      <c r="I52" s="130"/>
      <c r="J52" s="44"/>
      <c r="K52" s="120"/>
      <c r="L52" s="71"/>
      <c r="M52" s="71"/>
      <c r="N52" s="114"/>
    </row>
    <row r="53" spans="1:14" ht="17.100000000000001" customHeight="1" x14ac:dyDescent="0.3">
      <c r="A53" s="49">
        <v>43</v>
      </c>
      <c r="B53" s="43" t="s">
        <v>56</v>
      </c>
      <c r="C53" s="49">
        <v>5</v>
      </c>
      <c r="D53" s="58">
        <v>43830</v>
      </c>
      <c r="E53" s="77">
        <v>108.4</v>
      </c>
      <c r="F53" s="138">
        <v>95402</v>
      </c>
      <c r="G53" s="98">
        <f t="shared" si="1"/>
        <v>57241</v>
      </c>
      <c r="H53" s="98">
        <f t="shared" si="0"/>
        <v>38161</v>
      </c>
      <c r="I53" s="130"/>
      <c r="J53" s="44"/>
      <c r="K53" s="120"/>
      <c r="L53" s="71"/>
      <c r="M53" s="71"/>
      <c r="N53" s="113"/>
    </row>
    <row r="54" spans="1:14" ht="17.100000000000001" customHeight="1" x14ac:dyDescent="0.3">
      <c r="A54" s="49">
        <v>44</v>
      </c>
      <c r="B54" s="43" t="s">
        <v>98</v>
      </c>
      <c r="C54" s="49">
        <v>5</v>
      </c>
      <c r="D54" s="58">
        <v>43830</v>
      </c>
      <c r="E54" s="77">
        <v>247.2</v>
      </c>
      <c r="F54" s="138">
        <v>302000</v>
      </c>
      <c r="G54" s="98">
        <f t="shared" si="1"/>
        <v>181200</v>
      </c>
      <c r="H54" s="98">
        <f t="shared" si="0"/>
        <v>120800</v>
      </c>
      <c r="I54" s="130"/>
      <c r="J54" s="44"/>
      <c r="K54" s="120"/>
      <c r="L54" s="71"/>
      <c r="M54" s="71"/>
      <c r="N54" s="113"/>
    </row>
    <row r="55" spans="1:14" ht="17.100000000000001" customHeight="1" x14ac:dyDescent="0.3">
      <c r="A55" s="49">
        <v>45</v>
      </c>
      <c r="B55" s="43" t="s">
        <v>147</v>
      </c>
      <c r="C55" s="49">
        <v>4</v>
      </c>
      <c r="D55" s="58">
        <v>43830</v>
      </c>
      <c r="E55" s="77">
        <v>321.7</v>
      </c>
      <c r="F55" s="138">
        <v>324000</v>
      </c>
      <c r="G55" s="98">
        <f t="shared" si="1"/>
        <v>194400</v>
      </c>
      <c r="H55" s="98">
        <f t="shared" si="0"/>
        <v>129600</v>
      </c>
      <c r="I55" s="130"/>
      <c r="J55" s="44"/>
      <c r="K55" s="120"/>
      <c r="L55" s="71"/>
      <c r="M55" s="71"/>
      <c r="N55" s="113"/>
    </row>
    <row r="56" spans="1:14" ht="17.100000000000001" customHeight="1" x14ac:dyDescent="0.3">
      <c r="A56" s="49">
        <v>46</v>
      </c>
      <c r="B56" s="43" t="s">
        <v>59</v>
      </c>
      <c r="C56" s="49">
        <v>5</v>
      </c>
      <c r="D56" s="58">
        <v>43830</v>
      </c>
      <c r="E56" s="77">
        <v>661.65</v>
      </c>
      <c r="F56" s="138">
        <v>450000</v>
      </c>
      <c r="G56" s="98">
        <f t="shared" si="1"/>
        <v>270000</v>
      </c>
      <c r="H56" s="98">
        <f t="shared" si="0"/>
        <v>180000</v>
      </c>
      <c r="I56" s="130"/>
      <c r="J56" s="44"/>
      <c r="K56" s="120"/>
      <c r="L56" s="71"/>
      <c r="M56" s="71"/>
      <c r="N56" s="114"/>
    </row>
    <row r="57" spans="1:14" ht="17.100000000000001" customHeight="1" x14ac:dyDescent="0.3">
      <c r="A57" s="49">
        <v>47</v>
      </c>
      <c r="B57" s="43" t="s">
        <v>99</v>
      </c>
      <c r="C57" s="49">
        <v>5</v>
      </c>
      <c r="D57" s="58">
        <v>43830</v>
      </c>
      <c r="E57" s="77">
        <v>100.9</v>
      </c>
      <c r="F57" s="138">
        <v>177000</v>
      </c>
      <c r="G57" s="98">
        <f t="shared" si="1"/>
        <v>106200</v>
      </c>
      <c r="H57" s="98">
        <f t="shared" si="0"/>
        <v>70800</v>
      </c>
      <c r="I57" s="130"/>
      <c r="J57" s="44"/>
      <c r="K57" s="120"/>
      <c r="L57" s="71"/>
      <c r="M57" s="71"/>
      <c r="N57" s="113"/>
    </row>
    <row r="58" spans="1:14" ht="17.100000000000001" customHeight="1" x14ac:dyDescent="0.3">
      <c r="A58" s="49">
        <v>48</v>
      </c>
      <c r="B58" s="43" t="s">
        <v>100</v>
      </c>
      <c r="C58" s="49">
        <v>5</v>
      </c>
      <c r="D58" s="58">
        <v>43830</v>
      </c>
      <c r="E58" s="77">
        <v>224.1</v>
      </c>
      <c r="F58" s="138">
        <v>420000</v>
      </c>
      <c r="G58" s="98">
        <f t="shared" si="1"/>
        <v>252000</v>
      </c>
      <c r="H58" s="98">
        <f t="shared" si="0"/>
        <v>168000</v>
      </c>
      <c r="I58" s="130"/>
      <c r="J58" s="44"/>
      <c r="K58" s="120"/>
      <c r="L58" s="71"/>
      <c r="M58" s="71"/>
      <c r="N58" s="113"/>
    </row>
    <row r="59" spans="1:14" ht="17.100000000000001" customHeight="1" x14ac:dyDescent="0.3">
      <c r="A59" s="49">
        <v>49</v>
      </c>
      <c r="B59" s="43" t="s">
        <v>101</v>
      </c>
      <c r="C59" s="49">
        <v>5</v>
      </c>
      <c r="D59" s="58">
        <v>43830</v>
      </c>
      <c r="E59" s="77">
        <v>224.1</v>
      </c>
      <c r="F59" s="138">
        <v>440000</v>
      </c>
      <c r="G59" s="98">
        <f t="shared" si="1"/>
        <v>264000</v>
      </c>
      <c r="H59" s="98">
        <f t="shared" si="0"/>
        <v>176000</v>
      </c>
      <c r="I59" s="130"/>
      <c r="J59" s="44"/>
      <c r="K59" s="120"/>
      <c r="L59" s="71"/>
      <c r="M59" s="71"/>
      <c r="N59" s="113"/>
    </row>
    <row r="60" spans="1:14" ht="17.100000000000001" customHeight="1" x14ac:dyDescent="0.3">
      <c r="A60" s="49">
        <v>50</v>
      </c>
      <c r="B60" s="43" t="s">
        <v>102</v>
      </c>
      <c r="C60" s="49">
        <v>5</v>
      </c>
      <c r="D60" s="58">
        <v>43830</v>
      </c>
      <c r="E60" s="77">
        <v>96</v>
      </c>
      <c r="F60" s="138">
        <v>204000</v>
      </c>
      <c r="G60" s="98">
        <f t="shared" si="1"/>
        <v>122400</v>
      </c>
      <c r="H60" s="98">
        <f t="shared" si="0"/>
        <v>81600</v>
      </c>
      <c r="I60" s="130"/>
      <c r="J60" s="44"/>
      <c r="K60" s="120"/>
      <c r="L60" s="71"/>
      <c r="M60" s="71"/>
      <c r="N60" s="114"/>
    </row>
    <row r="61" spans="1:14" ht="17.100000000000001" customHeight="1" x14ac:dyDescent="0.3">
      <c r="A61" s="49">
        <v>51</v>
      </c>
      <c r="B61" s="43" t="s">
        <v>103</v>
      </c>
      <c r="C61" s="49">
        <v>5</v>
      </c>
      <c r="D61" s="58">
        <v>43830</v>
      </c>
      <c r="E61" s="77">
        <v>110</v>
      </c>
      <c r="F61" s="138">
        <v>214000</v>
      </c>
      <c r="G61" s="98">
        <f t="shared" si="1"/>
        <v>128400</v>
      </c>
      <c r="H61" s="98">
        <f t="shared" si="0"/>
        <v>85600</v>
      </c>
      <c r="I61" s="55"/>
      <c r="J61" s="45"/>
      <c r="K61" s="121"/>
      <c r="L61" s="8"/>
      <c r="M61" s="8"/>
      <c r="N61" s="114"/>
    </row>
    <row r="62" spans="1:14" ht="17.100000000000001" customHeight="1" x14ac:dyDescent="0.3">
      <c r="A62" s="49">
        <v>52</v>
      </c>
      <c r="B62" s="43" t="s">
        <v>104</v>
      </c>
      <c r="C62" s="49">
        <v>5</v>
      </c>
      <c r="D62" s="58">
        <v>43830</v>
      </c>
      <c r="E62" s="77">
        <v>96</v>
      </c>
      <c r="F62" s="138">
        <v>150000</v>
      </c>
      <c r="G62" s="98">
        <f t="shared" si="1"/>
        <v>90000</v>
      </c>
      <c r="H62" s="98">
        <f t="shared" si="0"/>
        <v>60000</v>
      </c>
      <c r="I62" s="55"/>
      <c r="J62" s="45"/>
      <c r="K62" s="121"/>
      <c r="L62" s="8"/>
      <c r="M62" s="8"/>
      <c r="N62" s="114"/>
    </row>
    <row r="63" spans="1:14" ht="17.100000000000001" customHeight="1" x14ac:dyDescent="0.3">
      <c r="A63" s="49">
        <v>53</v>
      </c>
      <c r="B63" s="46" t="s">
        <v>105</v>
      </c>
      <c r="C63" s="50">
        <v>5</v>
      </c>
      <c r="D63" s="59">
        <v>43830</v>
      </c>
      <c r="E63" s="96">
        <v>104.1</v>
      </c>
      <c r="F63" s="139">
        <v>179000</v>
      </c>
      <c r="G63" s="101">
        <f t="shared" si="1"/>
        <v>107400</v>
      </c>
      <c r="H63" s="101">
        <f t="shared" si="0"/>
        <v>71600</v>
      </c>
      <c r="I63" s="55"/>
      <c r="J63" s="45"/>
      <c r="K63" s="121"/>
      <c r="L63" s="8"/>
      <c r="M63" s="8"/>
      <c r="N63" s="113"/>
    </row>
    <row r="64" spans="1:14" ht="17.100000000000001" customHeight="1" x14ac:dyDescent="0.3">
      <c r="A64" s="49">
        <v>54</v>
      </c>
      <c r="B64" s="43" t="s">
        <v>106</v>
      </c>
      <c r="C64" s="49">
        <v>5</v>
      </c>
      <c r="D64" s="58">
        <v>43830</v>
      </c>
      <c r="E64" s="77">
        <v>133</v>
      </c>
      <c r="F64" s="138">
        <v>192000</v>
      </c>
      <c r="G64" s="98">
        <f t="shared" si="1"/>
        <v>115200</v>
      </c>
      <c r="H64" s="98">
        <f t="shared" si="0"/>
        <v>76800</v>
      </c>
      <c r="I64" s="131"/>
      <c r="J64" s="102"/>
      <c r="K64" s="111"/>
      <c r="L64" s="8"/>
      <c r="M64" s="8"/>
      <c r="N64" s="114"/>
    </row>
    <row r="65" spans="1:14" ht="17.100000000000001" customHeight="1" x14ac:dyDescent="0.3">
      <c r="A65" s="49">
        <v>55</v>
      </c>
      <c r="B65" s="104" t="s">
        <v>107</v>
      </c>
      <c r="C65" s="103">
        <v>5</v>
      </c>
      <c r="D65" s="83">
        <v>43830</v>
      </c>
      <c r="E65" s="105">
        <v>125.1</v>
      </c>
      <c r="F65" s="140">
        <v>156000</v>
      </c>
      <c r="G65" s="106">
        <f t="shared" si="1"/>
        <v>93600</v>
      </c>
      <c r="H65" s="106">
        <f t="shared" si="0"/>
        <v>62400</v>
      </c>
      <c r="I65" s="132"/>
      <c r="J65" s="107"/>
      <c r="K65" s="122"/>
      <c r="L65" s="8"/>
      <c r="M65" s="8"/>
      <c r="N65" s="114"/>
    </row>
    <row r="66" spans="1:14" ht="17.100000000000001" customHeight="1" x14ac:dyDescent="0.3">
      <c r="A66" s="49">
        <v>56</v>
      </c>
      <c r="B66" s="43" t="s">
        <v>61</v>
      </c>
      <c r="C66" s="49">
        <v>5</v>
      </c>
      <c r="D66" s="58">
        <v>43830</v>
      </c>
      <c r="E66" s="77">
        <v>98.8</v>
      </c>
      <c r="F66" s="138">
        <v>131000</v>
      </c>
      <c r="G66" s="98">
        <f t="shared" si="1"/>
        <v>78600</v>
      </c>
      <c r="H66" s="98">
        <f t="shared" si="0"/>
        <v>52400</v>
      </c>
      <c r="I66" s="131"/>
      <c r="J66" s="102"/>
      <c r="K66" s="111"/>
      <c r="L66" s="8"/>
      <c r="M66" s="8"/>
      <c r="N66" s="114"/>
    </row>
    <row r="67" spans="1:14" ht="17.100000000000001" customHeight="1" x14ac:dyDescent="0.3">
      <c r="A67" s="49">
        <v>57</v>
      </c>
      <c r="B67" s="43" t="s">
        <v>108</v>
      </c>
      <c r="C67" s="49">
        <v>5</v>
      </c>
      <c r="D67" s="58">
        <v>43830</v>
      </c>
      <c r="E67" s="78">
        <v>103.5</v>
      </c>
      <c r="F67" s="138">
        <v>184000</v>
      </c>
      <c r="G67" s="98">
        <f t="shared" si="1"/>
        <v>110400</v>
      </c>
      <c r="H67" s="98">
        <f t="shared" si="0"/>
        <v>73600</v>
      </c>
      <c r="I67" s="55"/>
      <c r="J67" s="45"/>
      <c r="K67" s="121"/>
      <c r="L67" s="8"/>
      <c r="M67" s="8"/>
      <c r="N67" s="114"/>
    </row>
    <row r="68" spans="1:14" ht="17.100000000000001" customHeight="1" x14ac:dyDescent="0.3">
      <c r="A68" s="142">
        <v>58</v>
      </c>
      <c r="B68" s="147" t="s">
        <v>109</v>
      </c>
      <c r="C68" s="142">
        <v>5</v>
      </c>
      <c r="D68" s="148">
        <v>43830</v>
      </c>
      <c r="E68" s="150">
        <v>98</v>
      </c>
      <c r="F68" s="138">
        <v>204000</v>
      </c>
      <c r="G68" s="85">
        <f t="shared" si="1"/>
        <v>122400</v>
      </c>
      <c r="H68" s="85">
        <f t="shared" si="0"/>
        <v>81600</v>
      </c>
      <c r="I68" s="55"/>
      <c r="J68" s="45"/>
      <c r="K68" s="121"/>
      <c r="L68" s="8"/>
      <c r="M68" s="8"/>
      <c r="N68" s="114"/>
    </row>
    <row r="69" spans="1:14" ht="17.100000000000001" customHeight="1" x14ac:dyDescent="0.3">
      <c r="A69" s="49">
        <v>59</v>
      </c>
      <c r="B69" s="43" t="s">
        <v>110</v>
      </c>
      <c r="C69" s="49">
        <v>5</v>
      </c>
      <c r="D69" s="58">
        <v>43830</v>
      </c>
      <c r="E69" s="78">
        <v>96</v>
      </c>
      <c r="F69" s="138">
        <v>204000</v>
      </c>
      <c r="G69" s="98">
        <f t="shared" si="1"/>
        <v>122400</v>
      </c>
      <c r="H69" s="98">
        <f t="shared" si="0"/>
        <v>81600</v>
      </c>
      <c r="I69" s="55"/>
      <c r="J69" s="45"/>
      <c r="K69" s="121"/>
      <c r="L69" s="8"/>
      <c r="M69" s="8"/>
      <c r="N69" s="112"/>
    </row>
    <row r="70" spans="1:14" ht="17.100000000000001" customHeight="1" x14ac:dyDescent="0.3">
      <c r="A70" s="49">
        <v>60</v>
      </c>
      <c r="B70" s="43" t="s">
        <v>148</v>
      </c>
      <c r="C70" s="49">
        <v>5</v>
      </c>
      <c r="D70" s="58">
        <v>43830</v>
      </c>
      <c r="E70" s="78">
        <v>96</v>
      </c>
      <c r="F70" s="138">
        <v>204000</v>
      </c>
      <c r="G70" s="98">
        <f t="shared" si="1"/>
        <v>122400</v>
      </c>
      <c r="H70" s="98">
        <f t="shared" si="0"/>
        <v>81600</v>
      </c>
      <c r="I70" s="55"/>
      <c r="J70" s="45"/>
      <c r="K70" s="121"/>
      <c r="L70" s="8"/>
      <c r="M70" s="8"/>
      <c r="N70" s="113"/>
    </row>
    <row r="71" spans="1:14" ht="17.100000000000001" customHeight="1" x14ac:dyDescent="0.3">
      <c r="A71" s="49">
        <v>61</v>
      </c>
      <c r="B71" s="46" t="s">
        <v>150</v>
      </c>
      <c r="C71" s="50">
        <v>5</v>
      </c>
      <c r="D71" s="59">
        <v>43830</v>
      </c>
      <c r="E71" s="84">
        <v>189.8</v>
      </c>
      <c r="F71" s="139">
        <v>230000</v>
      </c>
      <c r="G71" s="98">
        <f t="shared" si="1"/>
        <v>138000</v>
      </c>
      <c r="H71" s="98">
        <f t="shared" si="0"/>
        <v>92000</v>
      </c>
      <c r="I71" s="55"/>
      <c r="J71" s="45"/>
      <c r="K71" s="121"/>
      <c r="L71" s="8"/>
      <c r="M71" s="8"/>
      <c r="N71" s="113"/>
    </row>
    <row r="72" spans="1:14" ht="17.100000000000001" customHeight="1" x14ac:dyDescent="0.3">
      <c r="A72" s="49">
        <v>62</v>
      </c>
      <c r="B72" s="46" t="s">
        <v>63</v>
      </c>
      <c r="C72" s="50">
        <v>5</v>
      </c>
      <c r="D72" s="59">
        <v>43830</v>
      </c>
      <c r="E72" s="84">
        <v>134</v>
      </c>
      <c r="F72" s="139">
        <v>185800</v>
      </c>
      <c r="G72" s="98">
        <f t="shared" si="1"/>
        <v>111480</v>
      </c>
      <c r="H72" s="98">
        <f t="shared" si="0"/>
        <v>74320</v>
      </c>
      <c r="I72" s="55"/>
      <c r="J72" s="45"/>
      <c r="K72" s="121"/>
      <c r="L72" s="8"/>
      <c r="M72" s="8"/>
      <c r="N72" s="114"/>
    </row>
    <row r="73" spans="1:14" ht="17.100000000000001" customHeight="1" x14ac:dyDescent="0.3">
      <c r="A73" s="49">
        <v>63</v>
      </c>
      <c r="B73" s="108" t="s">
        <v>111</v>
      </c>
      <c r="C73" s="41">
        <v>5</v>
      </c>
      <c r="D73" s="109">
        <v>43830</v>
      </c>
      <c r="E73" s="110">
        <v>111.4</v>
      </c>
      <c r="F73" s="141">
        <v>186000</v>
      </c>
      <c r="G73" s="98">
        <f t="shared" si="1"/>
        <v>111600</v>
      </c>
      <c r="H73" s="98">
        <f t="shared" si="0"/>
        <v>74400</v>
      </c>
      <c r="I73" s="55"/>
      <c r="J73" s="45"/>
      <c r="K73" s="121"/>
      <c r="L73" s="8"/>
      <c r="M73" s="8"/>
      <c r="N73" s="115"/>
    </row>
    <row r="74" spans="1:14" ht="17.100000000000001" customHeight="1" x14ac:dyDescent="0.3">
      <c r="A74" s="49">
        <v>64</v>
      </c>
      <c r="B74" s="46" t="s">
        <v>64</v>
      </c>
      <c r="C74" s="50">
        <v>5</v>
      </c>
      <c r="D74" s="59">
        <v>43830</v>
      </c>
      <c r="E74" s="84">
        <v>428.8</v>
      </c>
      <c r="F74" s="139">
        <v>266000</v>
      </c>
      <c r="G74" s="98">
        <f t="shared" si="1"/>
        <v>159600</v>
      </c>
      <c r="H74" s="98">
        <f t="shared" si="0"/>
        <v>106400</v>
      </c>
      <c r="I74" s="55"/>
      <c r="J74" s="45"/>
      <c r="K74" s="121"/>
      <c r="L74" s="8"/>
      <c r="M74" s="8"/>
      <c r="N74" s="115"/>
    </row>
    <row r="75" spans="1:14" ht="17.100000000000001" customHeight="1" x14ac:dyDescent="0.3">
      <c r="A75" s="49">
        <v>65</v>
      </c>
      <c r="B75" s="108" t="s">
        <v>65</v>
      </c>
      <c r="C75" s="41">
        <v>5</v>
      </c>
      <c r="D75" s="109">
        <v>43830</v>
      </c>
      <c r="E75" s="110">
        <v>242.6</v>
      </c>
      <c r="F75" s="141">
        <v>226000</v>
      </c>
      <c r="G75" s="98">
        <f t="shared" si="1"/>
        <v>135600</v>
      </c>
      <c r="H75" s="98">
        <f t="shared" ref="H75:H118" si="2">ROUND((F75*40%),0)</f>
        <v>90400</v>
      </c>
      <c r="I75" s="55"/>
      <c r="J75" s="45"/>
      <c r="K75" s="121"/>
      <c r="L75" s="8"/>
      <c r="M75" s="8"/>
      <c r="N75" s="115"/>
    </row>
    <row r="76" spans="1:14" ht="17.100000000000001" customHeight="1" x14ac:dyDescent="0.3">
      <c r="A76" s="49">
        <v>66</v>
      </c>
      <c r="B76" s="46" t="s">
        <v>112</v>
      </c>
      <c r="C76" s="50">
        <v>5</v>
      </c>
      <c r="D76" s="59">
        <v>43830</v>
      </c>
      <c r="E76" s="84">
        <v>94.6</v>
      </c>
      <c r="F76" s="139">
        <v>179000</v>
      </c>
      <c r="G76" s="98">
        <f t="shared" si="1"/>
        <v>107400</v>
      </c>
      <c r="H76" s="98">
        <f t="shared" si="2"/>
        <v>71600</v>
      </c>
      <c r="I76" s="55"/>
      <c r="J76" s="45"/>
      <c r="K76" s="121"/>
      <c r="L76" s="8"/>
      <c r="M76" s="8"/>
      <c r="N76" s="113"/>
    </row>
    <row r="77" spans="1:14" ht="17.100000000000001" customHeight="1" x14ac:dyDescent="0.3">
      <c r="A77" s="49">
        <v>67</v>
      </c>
      <c r="B77" s="46" t="s">
        <v>113</v>
      </c>
      <c r="C77" s="50">
        <v>5</v>
      </c>
      <c r="D77" s="59">
        <v>43830</v>
      </c>
      <c r="E77" s="84">
        <v>96</v>
      </c>
      <c r="F77" s="139">
        <v>179000</v>
      </c>
      <c r="G77" s="98">
        <f t="shared" si="1"/>
        <v>107400</v>
      </c>
      <c r="H77" s="98">
        <f t="shared" si="2"/>
        <v>71600</v>
      </c>
      <c r="I77" s="55"/>
      <c r="J77" s="45"/>
      <c r="K77" s="121"/>
      <c r="L77" s="8"/>
      <c r="M77" s="8"/>
      <c r="N77" s="113"/>
    </row>
    <row r="78" spans="1:14" ht="17.100000000000001" customHeight="1" x14ac:dyDescent="0.3">
      <c r="A78" s="49">
        <v>68</v>
      </c>
      <c r="B78" s="46" t="s">
        <v>114</v>
      </c>
      <c r="C78" s="50">
        <v>5</v>
      </c>
      <c r="D78" s="59">
        <v>43830</v>
      </c>
      <c r="E78" s="84">
        <v>96</v>
      </c>
      <c r="F78" s="139">
        <v>179000</v>
      </c>
      <c r="G78" s="98">
        <f t="shared" si="1"/>
        <v>107400</v>
      </c>
      <c r="H78" s="98">
        <f t="shared" si="2"/>
        <v>71600</v>
      </c>
      <c r="I78" s="55"/>
      <c r="J78" s="45"/>
      <c r="K78" s="121"/>
      <c r="L78" s="8"/>
      <c r="M78" s="8"/>
      <c r="N78" s="113"/>
    </row>
    <row r="79" spans="1:14" ht="17.100000000000001" customHeight="1" x14ac:dyDescent="0.3">
      <c r="A79" s="49">
        <v>69</v>
      </c>
      <c r="B79" s="46" t="s">
        <v>66</v>
      </c>
      <c r="C79" s="50">
        <v>5</v>
      </c>
      <c r="D79" s="59">
        <v>43830</v>
      </c>
      <c r="E79" s="84">
        <v>236.5</v>
      </c>
      <c r="F79" s="139">
        <v>356000</v>
      </c>
      <c r="G79" s="98">
        <f t="shared" si="1"/>
        <v>213600</v>
      </c>
      <c r="H79" s="98">
        <f t="shared" si="2"/>
        <v>142400</v>
      </c>
      <c r="I79" s="55"/>
      <c r="J79" s="45"/>
      <c r="K79" s="121"/>
      <c r="L79" s="8"/>
      <c r="M79" s="8"/>
      <c r="N79" s="113"/>
    </row>
    <row r="80" spans="1:14" ht="17.100000000000001" customHeight="1" x14ac:dyDescent="0.3">
      <c r="A80" s="49">
        <v>70</v>
      </c>
      <c r="B80" s="46" t="s">
        <v>67</v>
      </c>
      <c r="C80" s="50">
        <v>5</v>
      </c>
      <c r="D80" s="59">
        <v>43830</v>
      </c>
      <c r="E80" s="84">
        <v>305.8</v>
      </c>
      <c r="F80" s="139">
        <v>306000</v>
      </c>
      <c r="G80" s="98">
        <f t="shared" ref="G80:G118" si="3">ROUND((F80*60%),0)</f>
        <v>183600</v>
      </c>
      <c r="H80" s="98">
        <f t="shared" si="2"/>
        <v>122400</v>
      </c>
      <c r="I80" s="55"/>
      <c r="J80" s="45"/>
      <c r="K80" s="121"/>
      <c r="L80" s="8"/>
      <c r="M80" s="8"/>
      <c r="N80" s="113"/>
    </row>
    <row r="81" spans="1:14" ht="17.100000000000001" customHeight="1" x14ac:dyDescent="0.3">
      <c r="A81" s="49">
        <v>71</v>
      </c>
      <c r="B81" s="46" t="s">
        <v>71</v>
      </c>
      <c r="C81" s="50">
        <v>5</v>
      </c>
      <c r="D81" s="59">
        <v>43830</v>
      </c>
      <c r="E81" s="84">
        <v>101.7</v>
      </c>
      <c r="F81" s="139">
        <v>165630</v>
      </c>
      <c r="G81" s="98">
        <f t="shared" si="3"/>
        <v>99378</v>
      </c>
      <c r="H81" s="98">
        <f t="shared" si="2"/>
        <v>66252</v>
      </c>
      <c r="I81" s="55"/>
      <c r="J81" s="45"/>
      <c r="K81" s="121"/>
      <c r="L81" s="8"/>
      <c r="M81" s="8"/>
      <c r="N81" s="113"/>
    </row>
    <row r="82" spans="1:14" ht="17.100000000000001" customHeight="1" x14ac:dyDescent="0.3">
      <c r="A82" s="142">
        <v>72</v>
      </c>
      <c r="B82" s="143" t="s">
        <v>149</v>
      </c>
      <c r="C82" s="144">
        <v>5</v>
      </c>
      <c r="D82" s="145">
        <v>43830</v>
      </c>
      <c r="E82" s="146">
        <v>247.2</v>
      </c>
      <c r="F82" s="139">
        <v>296000</v>
      </c>
      <c r="G82" s="85">
        <f t="shared" si="3"/>
        <v>177600</v>
      </c>
      <c r="H82" s="85">
        <f t="shared" si="2"/>
        <v>118400</v>
      </c>
      <c r="I82" s="55"/>
      <c r="J82" s="45"/>
      <c r="K82" s="121"/>
      <c r="L82" s="8"/>
      <c r="M82" s="8"/>
      <c r="N82" s="113"/>
    </row>
    <row r="83" spans="1:14" ht="17.100000000000001" customHeight="1" x14ac:dyDescent="0.3">
      <c r="A83" s="49">
        <v>73</v>
      </c>
      <c r="B83" s="46" t="s">
        <v>115</v>
      </c>
      <c r="C83" s="50">
        <v>5</v>
      </c>
      <c r="D83" s="59">
        <v>43830</v>
      </c>
      <c r="E83" s="84">
        <v>91.2</v>
      </c>
      <c r="F83" s="139">
        <v>199000</v>
      </c>
      <c r="G83" s="98">
        <f t="shared" si="3"/>
        <v>119400</v>
      </c>
      <c r="H83" s="98">
        <f t="shared" si="2"/>
        <v>79600</v>
      </c>
      <c r="I83" s="55"/>
      <c r="J83" s="45"/>
      <c r="K83" s="121"/>
      <c r="L83" s="8"/>
      <c r="M83" s="8"/>
      <c r="N83" s="113"/>
    </row>
    <row r="84" spans="1:14" ht="17.100000000000001" customHeight="1" x14ac:dyDescent="0.3">
      <c r="A84" s="49">
        <v>74</v>
      </c>
      <c r="B84" s="46" t="s">
        <v>9</v>
      </c>
      <c r="C84" s="50">
        <v>2</v>
      </c>
      <c r="D84" s="59">
        <v>43830</v>
      </c>
      <c r="E84" s="84">
        <v>111</v>
      </c>
      <c r="F84" s="139">
        <v>102176</v>
      </c>
      <c r="G84" s="98">
        <f t="shared" si="3"/>
        <v>61306</v>
      </c>
      <c r="H84" s="98">
        <f t="shared" si="2"/>
        <v>40870</v>
      </c>
      <c r="I84" s="55"/>
      <c r="J84" s="45"/>
      <c r="K84" s="121"/>
      <c r="L84" s="8"/>
      <c r="M84" s="8"/>
      <c r="N84" s="113"/>
    </row>
    <row r="85" spans="1:14" ht="17.100000000000001" customHeight="1" x14ac:dyDescent="0.3">
      <c r="A85" s="49">
        <v>75</v>
      </c>
      <c r="B85" s="46" t="s">
        <v>20</v>
      </c>
      <c r="C85" s="50">
        <v>2</v>
      </c>
      <c r="D85" s="59">
        <v>43830</v>
      </c>
      <c r="E85" s="84">
        <v>103.1</v>
      </c>
      <c r="F85" s="139">
        <v>199000</v>
      </c>
      <c r="G85" s="98">
        <f t="shared" si="3"/>
        <v>119400</v>
      </c>
      <c r="H85" s="98">
        <f t="shared" si="2"/>
        <v>79600</v>
      </c>
      <c r="I85" s="55"/>
      <c r="J85" s="45"/>
      <c r="K85" s="121"/>
      <c r="L85" s="8"/>
      <c r="M85" s="8"/>
      <c r="N85" s="113"/>
    </row>
    <row r="86" spans="1:14" ht="17.100000000000001" customHeight="1" x14ac:dyDescent="0.3">
      <c r="A86" s="49">
        <v>76</v>
      </c>
      <c r="B86" s="46" t="s">
        <v>116</v>
      </c>
      <c r="C86" s="50">
        <v>5</v>
      </c>
      <c r="D86" s="59">
        <v>43830</v>
      </c>
      <c r="E86" s="84">
        <v>96</v>
      </c>
      <c r="F86" s="139">
        <v>204000</v>
      </c>
      <c r="G86" s="98">
        <f t="shared" si="3"/>
        <v>122400</v>
      </c>
      <c r="H86" s="98">
        <f t="shared" si="2"/>
        <v>81600</v>
      </c>
      <c r="I86" s="55"/>
      <c r="J86" s="45"/>
      <c r="K86" s="121"/>
      <c r="L86" s="8"/>
      <c r="M86" s="8"/>
      <c r="N86" s="114"/>
    </row>
    <row r="87" spans="1:14" ht="17.100000000000001" customHeight="1" x14ac:dyDescent="0.3">
      <c r="A87" s="49">
        <v>77</v>
      </c>
      <c r="B87" s="43" t="s">
        <v>58</v>
      </c>
      <c r="C87" s="49">
        <v>5</v>
      </c>
      <c r="D87" s="58">
        <v>43830</v>
      </c>
      <c r="E87" s="78">
        <v>210</v>
      </c>
      <c r="F87" s="138">
        <v>280000</v>
      </c>
      <c r="G87" s="98">
        <f t="shared" si="3"/>
        <v>168000</v>
      </c>
      <c r="H87" s="98">
        <f t="shared" si="2"/>
        <v>112000</v>
      </c>
      <c r="I87" s="55"/>
      <c r="J87" s="45"/>
      <c r="K87" s="121"/>
      <c r="L87" s="8"/>
      <c r="M87" s="8"/>
      <c r="N87" s="99"/>
    </row>
    <row r="88" spans="1:14" ht="17.100000000000001" customHeight="1" x14ac:dyDescent="0.3">
      <c r="A88" s="49">
        <v>78</v>
      </c>
      <c r="B88" s="46" t="s">
        <v>68</v>
      </c>
      <c r="C88" s="50">
        <v>5</v>
      </c>
      <c r="D88" s="59">
        <v>43830</v>
      </c>
      <c r="E88" s="84">
        <v>129.9</v>
      </c>
      <c r="F88" s="86">
        <v>200000</v>
      </c>
      <c r="G88" s="98">
        <f t="shared" si="3"/>
        <v>120000</v>
      </c>
      <c r="H88" s="98">
        <f t="shared" si="2"/>
        <v>80000</v>
      </c>
      <c r="I88" s="55"/>
      <c r="J88" s="45"/>
      <c r="K88" s="121"/>
      <c r="L88" s="8"/>
      <c r="M88" s="8"/>
      <c r="N88" s="99"/>
    </row>
    <row r="89" spans="1:14" ht="17.100000000000001" customHeight="1" x14ac:dyDescent="0.3">
      <c r="A89" s="49">
        <v>79</v>
      </c>
      <c r="B89" s="46" t="s">
        <v>6</v>
      </c>
      <c r="C89" s="50" t="s">
        <v>91</v>
      </c>
      <c r="D89" s="59">
        <v>43830</v>
      </c>
      <c r="E89" s="84">
        <v>105.3</v>
      </c>
      <c r="F89" s="139">
        <v>145396</v>
      </c>
      <c r="G89" s="98">
        <f t="shared" si="3"/>
        <v>87238</v>
      </c>
      <c r="H89" s="98">
        <f t="shared" si="2"/>
        <v>58158</v>
      </c>
      <c r="I89" s="55"/>
      <c r="J89" s="45"/>
      <c r="K89" s="121"/>
      <c r="L89" s="8"/>
      <c r="M89" s="8"/>
      <c r="N89" s="99"/>
    </row>
    <row r="90" spans="1:14" ht="17.100000000000001" customHeight="1" x14ac:dyDescent="0.3">
      <c r="A90" s="49">
        <v>80</v>
      </c>
      <c r="B90" s="46" t="s">
        <v>93</v>
      </c>
      <c r="C90" s="50">
        <v>2</v>
      </c>
      <c r="D90" s="59">
        <v>43830</v>
      </c>
      <c r="E90" s="84">
        <v>206.1</v>
      </c>
      <c r="F90" s="139">
        <v>280000</v>
      </c>
      <c r="G90" s="98">
        <f t="shared" si="3"/>
        <v>168000</v>
      </c>
      <c r="H90" s="98">
        <f t="shared" si="2"/>
        <v>112000</v>
      </c>
      <c r="I90" s="55"/>
      <c r="J90" s="45"/>
      <c r="K90" s="121"/>
      <c r="L90" s="8"/>
      <c r="M90" s="8"/>
      <c r="N90" s="99"/>
    </row>
    <row r="91" spans="1:14" ht="17.100000000000001" customHeight="1" x14ac:dyDescent="0.3">
      <c r="A91" s="49">
        <v>81</v>
      </c>
      <c r="B91" s="46" t="s">
        <v>26</v>
      </c>
      <c r="C91" s="50">
        <v>3</v>
      </c>
      <c r="D91" s="59">
        <v>43830</v>
      </c>
      <c r="E91" s="84">
        <v>370.4</v>
      </c>
      <c r="F91" s="139">
        <v>450000</v>
      </c>
      <c r="G91" s="98">
        <f t="shared" si="3"/>
        <v>270000</v>
      </c>
      <c r="H91" s="98">
        <f t="shared" si="2"/>
        <v>180000</v>
      </c>
      <c r="I91" s="55"/>
      <c r="J91" s="45"/>
      <c r="K91" s="121"/>
      <c r="L91" s="8"/>
      <c r="M91" s="8"/>
      <c r="N91" s="99"/>
    </row>
    <row r="92" spans="1:14" ht="17.100000000000001" customHeight="1" x14ac:dyDescent="0.3">
      <c r="A92" s="49">
        <v>82</v>
      </c>
      <c r="B92" s="46" t="s">
        <v>24</v>
      </c>
      <c r="C92" s="50" t="s">
        <v>86</v>
      </c>
      <c r="D92" s="59">
        <v>43830</v>
      </c>
      <c r="E92" s="84" t="s">
        <v>80</v>
      </c>
      <c r="F92" s="139">
        <v>180000</v>
      </c>
      <c r="G92" s="98">
        <f t="shared" si="3"/>
        <v>108000</v>
      </c>
      <c r="H92" s="98">
        <f t="shared" si="2"/>
        <v>72000</v>
      </c>
      <c r="I92" s="55"/>
      <c r="J92" s="45"/>
      <c r="K92" s="121"/>
      <c r="L92" s="8"/>
      <c r="M92" s="8"/>
      <c r="N92" s="99"/>
    </row>
    <row r="93" spans="1:14" ht="17.100000000000001" customHeight="1" x14ac:dyDescent="0.3">
      <c r="A93" s="49">
        <v>83</v>
      </c>
      <c r="B93" s="46" t="s">
        <v>25</v>
      </c>
      <c r="C93" s="50">
        <v>3</v>
      </c>
      <c r="D93" s="59">
        <v>43830</v>
      </c>
      <c r="E93" s="84">
        <v>329.2</v>
      </c>
      <c r="F93" s="139">
        <v>400000</v>
      </c>
      <c r="G93" s="98">
        <f t="shared" si="3"/>
        <v>240000</v>
      </c>
      <c r="H93" s="98">
        <f t="shared" si="2"/>
        <v>160000</v>
      </c>
      <c r="I93" s="55"/>
      <c r="J93" s="45"/>
      <c r="K93" s="121"/>
      <c r="L93" s="8"/>
      <c r="M93" s="8"/>
      <c r="N93" s="99"/>
    </row>
    <row r="94" spans="1:14" ht="17.100000000000001" customHeight="1" x14ac:dyDescent="0.3">
      <c r="A94" s="49">
        <v>84</v>
      </c>
      <c r="B94" s="46" t="s">
        <v>29</v>
      </c>
      <c r="C94" s="50" t="s">
        <v>86</v>
      </c>
      <c r="D94" s="59">
        <v>43830</v>
      </c>
      <c r="E94" s="84" t="s">
        <v>82</v>
      </c>
      <c r="F94" s="139">
        <v>360000</v>
      </c>
      <c r="G94" s="98">
        <f t="shared" si="3"/>
        <v>216000</v>
      </c>
      <c r="H94" s="98">
        <f t="shared" si="2"/>
        <v>144000</v>
      </c>
      <c r="I94" s="55"/>
      <c r="J94" s="45"/>
      <c r="K94" s="121"/>
      <c r="L94" s="8"/>
      <c r="M94" s="8"/>
      <c r="N94" s="99"/>
    </row>
    <row r="95" spans="1:14" ht="17.100000000000001" customHeight="1" x14ac:dyDescent="0.3">
      <c r="A95" s="49">
        <v>85</v>
      </c>
      <c r="B95" s="43" t="s">
        <v>60</v>
      </c>
      <c r="C95" s="49">
        <v>5</v>
      </c>
      <c r="D95" s="58">
        <v>43830</v>
      </c>
      <c r="E95" s="78">
        <v>170.4</v>
      </c>
      <c r="F95" s="138">
        <v>290000</v>
      </c>
      <c r="G95" s="98">
        <f t="shared" si="3"/>
        <v>174000</v>
      </c>
      <c r="H95" s="98">
        <f t="shared" si="2"/>
        <v>116000</v>
      </c>
      <c r="I95" s="55"/>
      <c r="J95" s="45"/>
      <c r="K95" s="121"/>
      <c r="L95" s="8"/>
      <c r="M95" s="8"/>
      <c r="N95" s="99"/>
    </row>
    <row r="96" spans="1:14" ht="17.100000000000001" customHeight="1" x14ac:dyDescent="0.3">
      <c r="A96" s="49">
        <v>86</v>
      </c>
      <c r="B96" s="46" t="s">
        <v>123</v>
      </c>
      <c r="C96" s="50">
        <v>5</v>
      </c>
      <c r="D96" s="59">
        <v>43830</v>
      </c>
      <c r="E96" s="84">
        <v>247.2</v>
      </c>
      <c r="F96" s="139">
        <v>268000</v>
      </c>
      <c r="G96" s="98">
        <f t="shared" si="3"/>
        <v>160800</v>
      </c>
      <c r="H96" s="98">
        <f t="shared" si="2"/>
        <v>107200</v>
      </c>
      <c r="I96" s="55"/>
      <c r="J96" s="45"/>
      <c r="K96" s="121"/>
      <c r="L96" s="8"/>
      <c r="M96" s="8"/>
      <c r="N96" s="99"/>
    </row>
    <row r="97" spans="1:14" ht="17.100000000000001" customHeight="1" x14ac:dyDescent="0.3">
      <c r="A97" s="49">
        <v>87</v>
      </c>
      <c r="B97" s="46" t="s">
        <v>117</v>
      </c>
      <c r="C97" s="50">
        <v>5</v>
      </c>
      <c r="D97" s="59">
        <v>43830</v>
      </c>
      <c r="E97" s="84">
        <v>98.5</v>
      </c>
      <c r="F97" s="139">
        <v>165000</v>
      </c>
      <c r="G97" s="98">
        <f t="shared" si="3"/>
        <v>99000</v>
      </c>
      <c r="H97" s="98">
        <f t="shared" si="2"/>
        <v>66000</v>
      </c>
      <c r="I97" s="55"/>
      <c r="J97" s="45"/>
      <c r="K97" s="121"/>
      <c r="L97" s="8"/>
      <c r="M97" s="8"/>
      <c r="N97" s="99"/>
    </row>
    <row r="98" spans="1:14" ht="17.100000000000001" customHeight="1" x14ac:dyDescent="0.3">
      <c r="A98" s="49">
        <v>88</v>
      </c>
      <c r="B98" s="46" t="s">
        <v>118</v>
      </c>
      <c r="C98" s="50">
        <v>5</v>
      </c>
      <c r="D98" s="59">
        <v>43830</v>
      </c>
      <c r="E98" s="84">
        <v>209.1</v>
      </c>
      <c r="F98" s="139">
        <v>291000</v>
      </c>
      <c r="G98" s="98">
        <f t="shared" si="3"/>
        <v>174600</v>
      </c>
      <c r="H98" s="98">
        <f t="shared" si="2"/>
        <v>116400</v>
      </c>
      <c r="I98" s="55"/>
      <c r="J98" s="45"/>
      <c r="K98" s="121"/>
      <c r="L98" s="8"/>
      <c r="M98" s="8"/>
      <c r="N98" s="99"/>
    </row>
    <row r="99" spans="1:14" ht="17.100000000000001" customHeight="1" x14ac:dyDescent="0.3">
      <c r="A99" s="49">
        <v>89</v>
      </c>
      <c r="B99" s="46" t="s">
        <v>3</v>
      </c>
      <c r="C99" s="50">
        <v>1</v>
      </c>
      <c r="D99" s="59">
        <v>43830</v>
      </c>
      <c r="E99" s="84">
        <v>216.4</v>
      </c>
      <c r="F99" s="139">
        <v>206000</v>
      </c>
      <c r="G99" s="98">
        <f t="shared" si="3"/>
        <v>123600</v>
      </c>
      <c r="H99" s="98">
        <f t="shared" si="2"/>
        <v>82400</v>
      </c>
      <c r="I99" s="55"/>
      <c r="J99" s="45"/>
      <c r="K99" s="121"/>
      <c r="L99" s="8"/>
      <c r="M99" s="8"/>
      <c r="N99" s="99"/>
    </row>
    <row r="100" spans="1:14" ht="17.100000000000001" customHeight="1" x14ac:dyDescent="0.3">
      <c r="A100" s="49">
        <v>90</v>
      </c>
      <c r="B100" s="46" t="s">
        <v>23</v>
      </c>
      <c r="C100" s="50">
        <v>3</v>
      </c>
      <c r="D100" s="59">
        <v>43830</v>
      </c>
      <c r="E100" s="84">
        <v>221</v>
      </c>
      <c r="F100" s="139">
        <v>320000</v>
      </c>
      <c r="G100" s="98">
        <f t="shared" si="3"/>
        <v>192000</v>
      </c>
      <c r="H100" s="98">
        <f t="shared" si="2"/>
        <v>128000</v>
      </c>
      <c r="I100" s="55"/>
      <c r="J100" s="45"/>
      <c r="K100" s="121"/>
      <c r="L100" s="8"/>
      <c r="M100" s="8"/>
      <c r="N100" s="99"/>
    </row>
    <row r="101" spans="1:14" ht="17.100000000000001" customHeight="1" x14ac:dyDescent="0.3">
      <c r="A101" s="49">
        <v>91</v>
      </c>
      <c r="B101" s="46" t="s">
        <v>70</v>
      </c>
      <c r="C101" s="50">
        <v>5</v>
      </c>
      <c r="D101" s="59">
        <v>43830</v>
      </c>
      <c r="E101" s="84">
        <v>221</v>
      </c>
      <c r="F101" s="87">
        <v>280000</v>
      </c>
      <c r="G101" s="98">
        <f t="shared" si="3"/>
        <v>168000</v>
      </c>
      <c r="H101" s="98">
        <f t="shared" si="2"/>
        <v>112000</v>
      </c>
      <c r="I101" s="55"/>
      <c r="J101" s="45"/>
      <c r="K101" s="121"/>
      <c r="L101" s="8"/>
      <c r="M101" s="8"/>
      <c r="N101" s="99"/>
    </row>
    <row r="102" spans="1:14" ht="17.100000000000001" customHeight="1" x14ac:dyDescent="0.3">
      <c r="A102" s="49">
        <v>92</v>
      </c>
      <c r="B102" s="46" t="s">
        <v>12</v>
      </c>
      <c r="C102" s="50">
        <v>2</v>
      </c>
      <c r="D102" s="59">
        <v>43830</v>
      </c>
      <c r="E102" s="84">
        <v>96</v>
      </c>
      <c r="F102" s="87">
        <v>179000</v>
      </c>
      <c r="G102" s="98">
        <f t="shared" si="3"/>
        <v>107400</v>
      </c>
      <c r="H102" s="98">
        <f t="shared" si="2"/>
        <v>71600</v>
      </c>
      <c r="I102" s="55"/>
      <c r="J102" s="45"/>
      <c r="K102" s="121"/>
      <c r="L102" s="8"/>
      <c r="M102" s="8"/>
      <c r="N102" s="99"/>
    </row>
    <row r="103" spans="1:14" ht="17.100000000000001" customHeight="1" x14ac:dyDescent="0.3">
      <c r="A103" s="49">
        <v>93</v>
      </c>
      <c r="B103" s="46" t="s">
        <v>40</v>
      </c>
      <c r="C103" s="50">
        <v>4</v>
      </c>
      <c r="D103" s="59">
        <v>43830</v>
      </c>
      <c r="E103" s="84">
        <v>212.5</v>
      </c>
      <c r="F103" s="87">
        <v>372000</v>
      </c>
      <c r="G103" s="98">
        <f t="shared" si="3"/>
        <v>223200</v>
      </c>
      <c r="H103" s="98">
        <f t="shared" si="2"/>
        <v>148800</v>
      </c>
      <c r="I103" s="55"/>
      <c r="J103" s="45"/>
      <c r="K103" s="121"/>
      <c r="L103" s="8"/>
      <c r="M103" s="8"/>
      <c r="N103" s="99"/>
    </row>
    <row r="104" spans="1:14" ht="17.100000000000001" customHeight="1" x14ac:dyDescent="0.3">
      <c r="A104" s="49">
        <v>94</v>
      </c>
      <c r="B104" s="46" t="s">
        <v>13</v>
      </c>
      <c r="C104" s="50">
        <v>2</v>
      </c>
      <c r="D104" s="59">
        <v>43830</v>
      </c>
      <c r="E104" s="84">
        <v>209.1</v>
      </c>
      <c r="F104" s="87">
        <v>350000</v>
      </c>
      <c r="G104" s="98">
        <f t="shared" si="3"/>
        <v>210000</v>
      </c>
      <c r="H104" s="98">
        <f t="shared" si="2"/>
        <v>140000</v>
      </c>
      <c r="I104" s="55"/>
      <c r="J104" s="45"/>
      <c r="K104" s="121"/>
      <c r="L104" s="8"/>
      <c r="M104" s="8"/>
      <c r="N104" s="99"/>
    </row>
    <row r="105" spans="1:14" ht="17.100000000000001" customHeight="1" x14ac:dyDescent="0.3">
      <c r="A105" s="49">
        <v>95</v>
      </c>
      <c r="B105" s="46" t="s">
        <v>14</v>
      </c>
      <c r="C105" s="50">
        <v>2</v>
      </c>
      <c r="D105" s="59">
        <v>43830</v>
      </c>
      <c r="E105" s="84">
        <v>132</v>
      </c>
      <c r="F105" s="87">
        <v>200000</v>
      </c>
      <c r="G105" s="98">
        <f t="shared" si="3"/>
        <v>120000</v>
      </c>
      <c r="H105" s="98">
        <f t="shared" si="2"/>
        <v>80000</v>
      </c>
      <c r="I105" s="55"/>
      <c r="J105" s="45"/>
      <c r="K105" s="121"/>
      <c r="L105" s="8"/>
      <c r="M105" s="8"/>
      <c r="N105" s="99"/>
    </row>
    <row r="106" spans="1:14" ht="17.100000000000001" customHeight="1" x14ac:dyDescent="0.3">
      <c r="A106" s="49">
        <v>96</v>
      </c>
      <c r="B106" s="46" t="s">
        <v>21</v>
      </c>
      <c r="C106" s="50">
        <v>2</v>
      </c>
      <c r="D106" s="59">
        <v>43830</v>
      </c>
      <c r="E106" s="84">
        <v>244.2</v>
      </c>
      <c r="F106" s="87">
        <v>340000</v>
      </c>
      <c r="G106" s="98">
        <f t="shared" si="3"/>
        <v>204000</v>
      </c>
      <c r="H106" s="98">
        <f t="shared" si="2"/>
        <v>136000</v>
      </c>
      <c r="I106" s="55"/>
      <c r="J106" s="45"/>
      <c r="K106" s="121"/>
      <c r="L106" s="8"/>
      <c r="M106" s="8"/>
      <c r="N106" s="99"/>
    </row>
    <row r="107" spans="1:14" ht="17.100000000000001" customHeight="1" x14ac:dyDescent="0.3">
      <c r="A107" s="49">
        <v>97</v>
      </c>
      <c r="B107" s="46" t="s">
        <v>119</v>
      </c>
      <c r="C107" s="50">
        <v>5</v>
      </c>
      <c r="D107" s="59">
        <v>43830</v>
      </c>
      <c r="E107" s="84">
        <v>125</v>
      </c>
      <c r="F107" s="87">
        <v>196000</v>
      </c>
      <c r="G107" s="98">
        <f t="shared" si="3"/>
        <v>117600</v>
      </c>
      <c r="H107" s="98">
        <f t="shared" si="2"/>
        <v>78400</v>
      </c>
      <c r="I107" s="55"/>
      <c r="J107" s="45"/>
      <c r="K107" s="121"/>
      <c r="L107" s="8"/>
      <c r="M107" s="8"/>
      <c r="N107" s="99"/>
    </row>
    <row r="108" spans="1:14" ht="17.100000000000001" customHeight="1" x14ac:dyDescent="0.3">
      <c r="A108" s="49">
        <v>98</v>
      </c>
      <c r="B108" s="46" t="s">
        <v>27</v>
      </c>
      <c r="C108" s="50" t="s">
        <v>86</v>
      </c>
      <c r="D108" s="59">
        <v>43830</v>
      </c>
      <c r="E108" s="84">
        <v>94.1</v>
      </c>
      <c r="F108" s="87">
        <v>169000</v>
      </c>
      <c r="G108" s="98">
        <f t="shared" si="3"/>
        <v>101400</v>
      </c>
      <c r="H108" s="98">
        <f t="shared" si="2"/>
        <v>67600</v>
      </c>
      <c r="I108" s="55"/>
      <c r="J108" s="45"/>
      <c r="K108" s="121"/>
      <c r="L108" s="8"/>
      <c r="M108" s="8"/>
      <c r="N108" s="99"/>
    </row>
    <row r="109" spans="1:14" ht="17.100000000000001" customHeight="1" x14ac:dyDescent="0.3">
      <c r="A109" s="49">
        <v>99</v>
      </c>
      <c r="B109" s="46" t="s">
        <v>28</v>
      </c>
      <c r="C109" s="50" t="s">
        <v>86</v>
      </c>
      <c r="D109" s="59">
        <v>43830</v>
      </c>
      <c r="E109" s="134" t="s">
        <v>81</v>
      </c>
      <c r="F109" s="87">
        <v>179000</v>
      </c>
      <c r="G109" s="98">
        <f t="shared" si="3"/>
        <v>107400</v>
      </c>
      <c r="H109" s="98">
        <f t="shared" si="2"/>
        <v>71600</v>
      </c>
      <c r="I109" s="55"/>
      <c r="J109" s="45"/>
      <c r="K109" s="121"/>
      <c r="L109" s="8"/>
      <c r="M109" s="8"/>
      <c r="N109" s="99"/>
    </row>
    <row r="110" spans="1:14" ht="17.100000000000001" customHeight="1" x14ac:dyDescent="0.3">
      <c r="A110" s="49">
        <v>100</v>
      </c>
      <c r="B110" s="46" t="s">
        <v>30</v>
      </c>
      <c r="C110" s="50" t="s">
        <v>86</v>
      </c>
      <c r="D110" s="59">
        <v>43830</v>
      </c>
      <c r="E110" s="84">
        <v>96</v>
      </c>
      <c r="F110" s="87">
        <v>179000</v>
      </c>
      <c r="G110" s="98">
        <f t="shared" si="3"/>
        <v>107400</v>
      </c>
      <c r="H110" s="98">
        <f t="shared" si="2"/>
        <v>71600</v>
      </c>
      <c r="I110" s="55"/>
      <c r="J110" s="45"/>
      <c r="K110" s="121"/>
      <c r="L110" s="8"/>
      <c r="M110" s="8"/>
      <c r="N110" s="99"/>
    </row>
    <row r="111" spans="1:14" ht="17.100000000000001" customHeight="1" x14ac:dyDescent="0.3">
      <c r="A111" s="49">
        <v>101</v>
      </c>
      <c r="B111" s="46" t="s">
        <v>31</v>
      </c>
      <c r="C111" s="50" t="s">
        <v>86</v>
      </c>
      <c r="D111" s="59">
        <v>43830</v>
      </c>
      <c r="E111" s="84" t="s">
        <v>83</v>
      </c>
      <c r="F111" s="87">
        <v>190000</v>
      </c>
      <c r="G111" s="98">
        <f t="shared" si="3"/>
        <v>114000</v>
      </c>
      <c r="H111" s="98">
        <f t="shared" si="2"/>
        <v>76000</v>
      </c>
      <c r="I111" s="55"/>
      <c r="J111" s="45"/>
      <c r="K111" s="121"/>
      <c r="L111" s="8"/>
      <c r="M111" s="8"/>
      <c r="N111" s="99"/>
    </row>
    <row r="112" spans="1:14" ht="17.100000000000001" customHeight="1" x14ac:dyDescent="0.3">
      <c r="A112" s="49">
        <v>102</v>
      </c>
      <c r="B112" s="46" t="s">
        <v>120</v>
      </c>
      <c r="C112" s="50">
        <v>5</v>
      </c>
      <c r="D112" s="59">
        <v>43830</v>
      </c>
      <c r="E112" s="84">
        <v>122.3</v>
      </c>
      <c r="F112" s="87">
        <v>204000</v>
      </c>
      <c r="G112" s="98">
        <f t="shared" si="3"/>
        <v>122400</v>
      </c>
      <c r="H112" s="98">
        <f t="shared" si="2"/>
        <v>81600</v>
      </c>
      <c r="I112" s="55"/>
      <c r="J112" s="45"/>
      <c r="K112" s="121"/>
      <c r="L112" s="8"/>
      <c r="M112" s="8"/>
      <c r="N112" s="99"/>
    </row>
    <row r="113" spans="1:14" ht="17.100000000000001" customHeight="1" x14ac:dyDescent="0.3">
      <c r="A113" s="49">
        <v>103</v>
      </c>
      <c r="B113" s="46" t="s">
        <v>121</v>
      </c>
      <c r="C113" s="50">
        <v>5</v>
      </c>
      <c r="D113" s="59">
        <v>43830</v>
      </c>
      <c r="E113" s="84">
        <v>108.7</v>
      </c>
      <c r="F113" s="87">
        <v>197000</v>
      </c>
      <c r="G113" s="98">
        <f t="shared" si="3"/>
        <v>118200</v>
      </c>
      <c r="H113" s="98">
        <f t="shared" si="2"/>
        <v>78800</v>
      </c>
      <c r="I113" s="55"/>
      <c r="J113" s="45"/>
      <c r="K113" s="121"/>
      <c r="L113" s="8"/>
      <c r="M113" s="8"/>
      <c r="N113" s="99"/>
    </row>
    <row r="114" spans="1:14" ht="17.100000000000001" customHeight="1" x14ac:dyDescent="0.3">
      <c r="A114" s="49">
        <v>104</v>
      </c>
      <c r="B114" s="46" t="s">
        <v>41</v>
      </c>
      <c r="C114" s="50">
        <v>4</v>
      </c>
      <c r="D114" s="59">
        <v>43830</v>
      </c>
      <c r="E114" s="84">
        <v>303.89999999999998</v>
      </c>
      <c r="F114" s="139">
        <v>106000</v>
      </c>
      <c r="G114" s="98">
        <f t="shared" si="3"/>
        <v>63600</v>
      </c>
      <c r="H114" s="98">
        <f t="shared" si="2"/>
        <v>42400</v>
      </c>
      <c r="I114" s="55"/>
      <c r="J114" s="45"/>
      <c r="K114" s="121"/>
      <c r="L114" s="8"/>
      <c r="M114" s="8"/>
      <c r="N114" s="99"/>
    </row>
    <row r="115" spans="1:14" ht="17.100000000000001" customHeight="1" x14ac:dyDescent="0.3">
      <c r="A115" s="49">
        <v>105</v>
      </c>
      <c r="B115" s="46" t="s">
        <v>122</v>
      </c>
      <c r="C115" s="50">
        <v>5</v>
      </c>
      <c r="D115" s="59">
        <v>43830</v>
      </c>
      <c r="E115" s="84">
        <v>100.4</v>
      </c>
      <c r="F115" s="139">
        <v>195000</v>
      </c>
      <c r="G115" s="98">
        <f t="shared" si="3"/>
        <v>117000</v>
      </c>
      <c r="H115" s="98">
        <f t="shared" si="2"/>
        <v>78000</v>
      </c>
      <c r="I115" s="55"/>
      <c r="J115" s="45"/>
      <c r="K115" s="121"/>
      <c r="L115" s="8"/>
      <c r="M115" s="8"/>
      <c r="N115" s="99"/>
    </row>
    <row r="116" spans="1:14" ht="17.100000000000001" customHeight="1" x14ac:dyDescent="0.3">
      <c r="A116" s="49">
        <v>106</v>
      </c>
      <c r="B116" s="46" t="s">
        <v>57</v>
      </c>
      <c r="C116" s="50">
        <v>5</v>
      </c>
      <c r="D116" s="59">
        <v>43830</v>
      </c>
      <c r="E116" s="84">
        <v>243.4</v>
      </c>
      <c r="F116" s="139">
        <v>206000</v>
      </c>
      <c r="G116" s="98">
        <f t="shared" si="3"/>
        <v>123600</v>
      </c>
      <c r="H116" s="98">
        <f t="shared" si="2"/>
        <v>82400</v>
      </c>
      <c r="I116" s="55"/>
      <c r="J116" s="45"/>
      <c r="K116" s="121"/>
      <c r="L116" s="8"/>
      <c r="M116" s="8"/>
      <c r="N116" s="99"/>
    </row>
    <row r="117" spans="1:14" ht="17.100000000000001" customHeight="1" x14ac:dyDescent="0.3">
      <c r="A117" s="49">
        <v>107</v>
      </c>
      <c r="B117" s="46" t="s">
        <v>54</v>
      </c>
      <c r="C117" s="50">
        <v>5</v>
      </c>
      <c r="D117" s="59">
        <v>43830</v>
      </c>
      <c r="E117" s="84">
        <v>110.3</v>
      </c>
      <c r="F117" s="139">
        <v>66390</v>
      </c>
      <c r="G117" s="98">
        <v>39833</v>
      </c>
      <c r="H117" s="98">
        <v>26557</v>
      </c>
      <c r="I117" s="55"/>
      <c r="J117" s="45"/>
      <c r="K117" s="121"/>
      <c r="L117" s="8"/>
      <c r="M117" s="8"/>
      <c r="N117" s="99"/>
    </row>
    <row r="118" spans="1:14" ht="17.100000000000001" customHeight="1" x14ac:dyDescent="0.3">
      <c r="A118" s="49">
        <v>108</v>
      </c>
      <c r="B118" s="46" t="s">
        <v>124</v>
      </c>
      <c r="C118" s="50">
        <v>5</v>
      </c>
      <c r="D118" s="59">
        <v>43708</v>
      </c>
      <c r="E118" s="84">
        <v>208.28</v>
      </c>
      <c r="F118" s="139">
        <v>285000</v>
      </c>
      <c r="G118" s="101">
        <f t="shared" si="3"/>
        <v>171000</v>
      </c>
      <c r="H118" s="101">
        <f t="shared" si="2"/>
        <v>114000</v>
      </c>
      <c r="I118" s="55"/>
      <c r="J118" s="45"/>
      <c r="K118" s="121"/>
      <c r="L118" s="8"/>
      <c r="M118" s="8"/>
      <c r="N118" s="99"/>
    </row>
    <row r="119" spans="1:14" ht="17.100000000000001" customHeight="1" x14ac:dyDescent="0.3">
      <c r="A119" s="49">
        <v>109</v>
      </c>
      <c r="B119" s="46" t="s">
        <v>62</v>
      </c>
      <c r="C119" s="50">
        <v>5</v>
      </c>
      <c r="D119" s="59">
        <v>43830</v>
      </c>
      <c r="E119" s="84">
        <v>479.6</v>
      </c>
      <c r="F119" s="139">
        <v>300000</v>
      </c>
      <c r="G119" s="101">
        <f t="shared" ref="G119:G120" si="4">ROUND((F119*60%),0)</f>
        <v>180000</v>
      </c>
      <c r="H119" s="101">
        <f t="shared" ref="H119:H120" si="5">ROUND((F119*40%),0)</f>
        <v>120000</v>
      </c>
      <c r="I119" s="55"/>
      <c r="J119" s="45"/>
      <c r="K119" s="121"/>
      <c r="L119" s="8"/>
      <c r="M119" s="8"/>
      <c r="N119" s="99"/>
    </row>
    <row r="120" spans="1:14" ht="17.100000000000001" customHeight="1" x14ac:dyDescent="0.3">
      <c r="A120" s="49">
        <v>110</v>
      </c>
      <c r="B120" s="46" t="s">
        <v>125</v>
      </c>
      <c r="C120" s="50">
        <v>5</v>
      </c>
      <c r="D120" s="59">
        <v>43830</v>
      </c>
      <c r="E120" s="84">
        <v>98</v>
      </c>
      <c r="F120" s="139">
        <v>182000</v>
      </c>
      <c r="G120" s="101">
        <f t="shared" si="4"/>
        <v>109200</v>
      </c>
      <c r="H120" s="101">
        <f t="shared" si="5"/>
        <v>72800</v>
      </c>
      <c r="I120" s="55"/>
      <c r="J120" s="45"/>
      <c r="K120" s="121"/>
      <c r="L120" s="8"/>
      <c r="M120" s="8"/>
      <c r="N120" s="99"/>
    </row>
    <row r="121" spans="1:14" ht="17.100000000000001" customHeight="1" x14ac:dyDescent="0.3">
      <c r="A121" s="49">
        <v>111</v>
      </c>
      <c r="B121" s="46" t="s">
        <v>126</v>
      </c>
      <c r="C121" s="50">
        <v>5</v>
      </c>
      <c r="D121" s="59">
        <v>43830</v>
      </c>
      <c r="E121" s="84">
        <v>96</v>
      </c>
      <c r="F121" s="87">
        <v>179000</v>
      </c>
      <c r="G121" s="101">
        <f t="shared" ref="G121:G125" si="6">ROUND((F121*60%),0)</f>
        <v>107400</v>
      </c>
      <c r="H121" s="101">
        <f t="shared" ref="H121:H125" si="7">ROUND((F121*40%),0)</f>
        <v>71600</v>
      </c>
      <c r="I121" s="55"/>
      <c r="J121" s="45"/>
      <c r="K121" s="121"/>
      <c r="L121" s="8"/>
      <c r="M121" s="8"/>
      <c r="N121" s="99"/>
    </row>
    <row r="122" spans="1:14" ht="17.100000000000001" customHeight="1" x14ac:dyDescent="0.3">
      <c r="A122" s="49">
        <v>112</v>
      </c>
      <c r="B122" s="46" t="s">
        <v>127</v>
      </c>
      <c r="C122" s="50">
        <v>5</v>
      </c>
      <c r="D122" s="59">
        <v>43830</v>
      </c>
      <c r="E122" s="84">
        <v>97.5</v>
      </c>
      <c r="F122" s="87">
        <v>172000</v>
      </c>
      <c r="G122" s="101">
        <f t="shared" si="6"/>
        <v>103200</v>
      </c>
      <c r="H122" s="101">
        <f t="shared" si="7"/>
        <v>68800</v>
      </c>
      <c r="I122" s="55"/>
      <c r="J122" s="45"/>
      <c r="K122" s="121"/>
      <c r="L122" s="8"/>
      <c r="M122" s="8"/>
      <c r="N122" s="99"/>
    </row>
    <row r="123" spans="1:14" ht="17.100000000000001" customHeight="1" x14ac:dyDescent="0.3">
      <c r="A123" s="142">
        <v>113</v>
      </c>
      <c r="B123" s="143" t="s">
        <v>151</v>
      </c>
      <c r="C123" s="144">
        <v>5</v>
      </c>
      <c r="D123" s="145">
        <v>43830</v>
      </c>
      <c r="E123" s="146">
        <v>114.5</v>
      </c>
      <c r="F123" s="139">
        <v>183000</v>
      </c>
      <c r="G123" s="151">
        <f t="shared" si="6"/>
        <v>109800</v>
      </c>
      <c r="H123" s="151">
        <f t="shared" si="7"/>
        <v>73200</v>
      </c>
      <c r="I123" s="55"/>
      <c r="J123" s="45"/>
      <c r="K123" s="121"/>
      <c r="L123" s="8"/>
      <c r="M123" s="8"/>
      <c r="N123" s="99"/>
    </row>
    <row r="124" spans="1:14" ht="17.100000000000001" customHeight="1" x14ac:dyDescent="0.3">
      <c r="A124" s="49">
        <v>114</v>
      </c>
      <c r="B124" s="46" t="s">
        <v>128</v>
      </c>
      <c r="C124" s="50">
        <v>5</v>
      </c>
      <c r="D124" s="59">
        <v>43830</v>
      </c>
      <c r="E124" s="84">
        <v>93.1</v>
      </c>
      <c r="F124" s="87">
        <v>171000</v>
      </c>
      <c r="G124" s="101">
        <f t="shared" si="6"/>
        <v>102600</v>
      </c>
      <c r="H124" s="101">
        <f t="shared" si="7"/>
        <v>68400</v>
      </c>
      <c r="I124" s="55"/>
      <c r="J124" s="45"/>
      <c r="K124" s="121"/>
      <c r="L124" s="8"/>
      <c r="M124" s="8"/>
      <c r="N124" s="99"/>
    </row>
    <row r="125" spans="1:14" ht="17.100000000000001" customHeight="1" x14ac:dyDescent="0.3">
      <c r="A125" s="49">
        <v>115</v>
      </c>
      <c r="B125" s="46" t="s">
        <v>129</v>
      </c>
      <c r="C125" s="50">
        <v>5</v>
      </c>
      <c r="D125" s="59">
        <v>43830</v>
      </c>
      <c r="E125" s="84">
        <v>100</v>
      </c>
      <c r="F125" s="87">
        <v>178000</v>
      </c>
      <c r="G125" s="101">
        <f t="shared" si="6"/>
        <v>106800</v>
      </c>
      <c r="H125" s="101">
        <f t="shared" si="7"/>
        <v>71200</v>
      </c>
      <c r="I125" s="55"/>
      <c r="J125" s="45"/>
      <c r="K125" s="121"/>
      <c r="L125" s="8"/>
      <c r="M125" s="8"/>
      <c r="N125" s="99"/>
    </row>
    <row r="126" spans="1:14" ht="17.100000000000001" customHeight="1" x14ac:dyDescent="0.3">
      <c r="A126" s="49">
        <v>116</v>
      </c>
      <c r="B126" s="46" t="s">
        <v>130</v>
      </c>
      <c r="C126" s="50">
        <v>5</v>
      </c>
      <c r="D126" s="59">
        <v>43830</v>
      </c>
      <c r="E126" s="84">
        <v>97.5</v>
      </c>
      <c r="F126" s="87">
        <v>169000</v>
      </c>
      <c r="G126" s="101">
        <f t="shared" ref="G126:G131" si="8">ROUND((F126*60%),0)</f>
        <v>101400</v>
      </c>
      <c r="H126" s="101">
        <f t="shared" ref="H126:H131" si="9">ROUND((F126*40%),0)</f>
        <v>67600</v>
      </c>
      <c r="I126" s="55"/>
      <c r="J126" s="45"/>
      <c r="K126" s="121"/>
      <c r="L126" s="8"/>
      <c r="M126" s="8"/>
      <c r="N126" s="99"/>
    </row>
    <row r="127" spans="1:14" ht="17.100000000000001" customHeight="1" x14ac:dyDescent="0.3">
      <c r="A127" s="49">
        <v>117</v>
      </c>
      <c r="B127" s="46" t="s">
        <v>131</v>
      </c>
      <c r="C127" s="50">
        <v>5</v>
      </c>
      <c r="D127" s="59">
        <v>43830</v>
      </c>
      <c r="E127" s="84">
        <v>82.1</v>
      </c>
      <c r="F127" s="87">
        <v>176000</v>
      </c>
      <c r="G127" s="101">
        <f t="shared" si="8"/>
        <v>105600</v>
      </c>
      <c r="H127" s="101">
        <f t="shared" si="9"/>
        <v>70400</v>
      </c>
      <c r="I127" s="55"/>
      <c r="J127" s="45"/>
      <c r="K127" s="121"/>
      <c r="L127" s="8"/>
      <c r="M127" s="8"/>
      <c r="N127" s="99"/>
    </row>
    <row r="128" spans="1:14" ht="17.100000000000001" customHeight="1" x14ac:dyDescent="0.3">
      <c r="A128" s="49">
        <v>118</v>
      </c>
      <c r="B128" s="46" t="s">
        <v>132</v>
      </c>
      <c r="C128" s="50">
        <v>5</v>
      </c>
      <c r="D128" s="59">
        <v>43830</v>
      </c>
      <c r="E128" s="84">
        <v>95</v>
      </c>
      <c r="F128" s="87">
        <v>178800</v>
      </c>
      <c r="G128" s="101">
        <f t="shared" si="8"/>
        <v>107280</v>
      </c>
      <c r="H128" s="101">
        <f t="shared" si="9"/>
        <v>71520</v>
      </c>
      <c r="I128" s="55"/>
      <c r="J128" s="45"/>
      <c r="K128" s="121"/>
      <c r="L128" s="8"/>
      <c r="M128" s="8"/>
      <c r="N128" s="99"/>
    </row>
    <row r="129" spans="1:14" ht="17.100000000000001" customHeight="1" x14ac:dyDescent="0.3">
      <c r="A129" s="49">
        <v>119</v>
      </c>
      <c r="B129" s="46" t="s">
        <v>133</v>
      </c>
      <c r="C129" s="50">
        <v>4</v>
      </c>
      <c r="D129" s="59">
        <v>43830</v>
      </c>
      <c r="E129" s="84">
        <v>106.3</v>
      </c>
      <c r="F129" s="87">
        <v>192000</v>
      </c>
      <c r="G129" s="101">
        <f t="shared" si="8"/>
        <v>115200</v>
      </c>
      <c r="H129" s="101">
        <f t="shared" si="9"/>
        <v>76800</v>
      </c>
      <c r="I129" s="55"/>
      <c r="J129" s="45"/>
      <c r="K129" s="121"/>
      <c r="L129" s="8"/>
      <c r="M129" s="8"/>
      <c r="N129" s="99"/>
    </row>
    <row r="130" spans="1:14" ht="17.100000000000001" customHeight="1" x14ac:dyDescent="0.3">
      <c r="A130" s="49">
        <v>120</v>
      </c>
      <c r="B130" s="46" t="s">
        <v>134</v>
      </c>
      <c r="C130" s="50">
        <v>2</v>
      </c>
      <c r="D130" s="59">
        <v>43830</v>
      </c>
      <c r="E130" s="84">
        <v>245</v>
      </c>
      <c r="F130" s="87">
        <v>287000</v>
      </c>
      <c r="G130" s="101">
        <f t="shared" si="8"/>
        <v>172200</v>
      </c>
      <c r="H130" s="101">
        <f t="shared" si="9"/>
        <v>114800</v>
      </c>
      <c r="I130" s="55"/>
      <c r="J130" s="45"/>
      <c r="K130" s="121"/>
      <c r="L130" s="8"/>
      <c r="M130" s="8"/>
      <c r="N130" s="99"/>
    </row>
    <row r="131" spans="1:14" ht="17.100000000000001" customHeight="1" x14ac:dyDescent="0.3">
      <c r="A131" s="49">
        <v>121</v>
      </c>
      <c r="B131" s="46" t="s">
        <v>135</v>
      </c>
      <c r="C131" s="50">
        <v>5</v>
      </c>
      <c r="D131" s="59">
        <v>43830</v>
      </c>
      <c r="E131" s="84">
        <v>105</v>
      </c>
      <c r="F131" s="87">
        <v>181000</v>
      </c>
      <c r="G131" s="101">
        <f t="shared" si="8"/>
        <v>108600</v>
      </c>
      <c r="H131" s="101">
        <f t="shared" si="9"/>
        <v>72400</v>
      </c>
      <c r="I131" s="55"/>
      <c r="J131" s="45"/>
      <c r="K131" s="121"/>
      <c r="L131" s="8"/>
      <c r="M131" s="8"/>
      <c r="N131" s="99"/>
    </row>
    <row r="132" spans="1:14" ht="17.100000000000001" customHeight="1" x14ac:dyDescent="0.3">
      <c r="A132" s="49">
        <v>122</v>
      </c>
      <c r="B132" s="46" t="s">
        <v>136</v>
      </c>
      <c r="C132" s="50">
        <v>5</v>
      </c>
      <c r="D132" s="59">
        <v>43830</v>
      </c>
      <c r="E132" s="84">
        <v>451.4</v>
      </c>
      <c r="F132" s="87">
        <v>450000</v>
      </c>
      <c r="G132" s="101">
        <f t="shared" ref="G132:G133" si="10">ROUND((F132*60%),0)</f>
        <v>270000</v>
      </c>
      <c r="H132" s="101">
        <f t="shared" ref="H132:H133" si="11">ROUND((F132*40%),0)</f>
        <v>180000</v>
      </c>
      <c r="I132" s="55"/>
      <c r="J132" s="45"/>
      <c r="K132" s="121"/>
      <c r="L132" s="8"/>
      <c r="M132" s="8"/>
      <c r="N132" s="99"/>
    </row>
    <row r="133" spans="1:14" ht="17.100000000000001" customHeight="1" x14ac:dyDescent="0.3">
      <c r="A133" s="49">
        <v>123</v>
      </c>
      <c r="B133" s="46" t="s">
        <v>137</v>
      </c>
      <c r="C133" s="50">
        <v>2</v>
      </c>
      <c r="D133" s="59">
        <v>43830</v>
      </c>
      <c r="E133" s="84">
        <v>98</v>
      </c>
      <c r="F133" s="87">
        <v>187000</v>
      </c>
      <c r="G133" s="101">
        <f t="shared" si="10"/>
        <v>112200</v>
      </c>
      <c r="H133" s="101">
        <f t="shared" si="11"/>
        <v>74800</v>
      </c>
      <c r="I133" s="55"/>
      <c r="J133" s="45"/>
      <c r="K133" s="121"/>
      <c r="L133" s="8"/>
      <c r="M133" s="8"/>
      <c r="N133" s="99"/>
    </row>
    <row r="134" spans="1:14" ht="17.100000000000001" customHeight="1" x14ac:dyDescent="0.3">
      <c r="A134" s="49">
        <v>124</v>
      </c>
      <c r="B134" s="46" t="s">
        <v>138</v>
      </c>
      <c r="C134" s="50">
        <v>5</v>
      </c>
      <c r="D134" s="59">
        <v>43830</v>
      </c>
      <c r="E134" s="84">
        <v>448.9</v>
      </c>
      <c r="F134" s="87">
        <v>470000</v>
      </c>
      <c r="G134" s="101">
        <f t="shared" ref="G134:G141" si="12">ROUND((F134*60%),0)</f>
        <v>282000</v>
      </c>
      <c r="H134" s="101">
        <f t="shared" ref="H134:H141" si="13">ROUND((F134*40%),0)</f>
        <v>188000</v>
      </c>
      <c r="I134" s="55"/>
      <c r="J134" s="45"/>
      <c r="K134" s="121"/>
      <c r="L134" s="8"/>
      <c r="M134" s="8"/>
      <c r="N134" s="99"/>
    </row>
    <row r="135" spans="1:14" ht="17.100000000000001" customHeight="1" x14ac:dyDescent="0.3">
      <c r="A135" s="49">
        <v>125</v>
      </c>
      <c r="B135" s="46" t="s">
        <v>139</v>
      </c>
      <c r="C135" s="50">
        <v>5</v>
      </c>
      <c r="D135" s="59">
        <v>43830</v>
      </c>
      <c r="E135" s="84">
        <v>96</v>
      </c>
      <c r="F135" s="87">
        <v>179000</v>
      </c>
      <c r="G135" s="101">
        <f t="shared" si="12"/>
        <v>107400</v>
      </c>
      <c r="H135" s="101">
        <f t="shared" si="13"/>
        <v>71600</v>
      </c>
      <c r="I135" s="55"/>
      <c r="J135" s="45"/>
      <c r="K135" s="121"/>
      <c r="L135" s="8"/>
      <c r="M135" s="8"/>
      <c r="N135" s="99"/>
    </row>
    <row r="136" spans="1:14" ht="17.100000000000001" customHeight="1" x14ac:dyDescent="0.3">
      <c r="A136" s="49">
        <v>126</v>
      </c>
      <c r="B136" s="46" t="s">
        <v>140</v>
      </c>
      <c r="C136" s="50">
        <v>5</v>
      </c>
      <c r="D136" s="59">
        <v>43830</v>
      </c>
      <c r="E136" s="84">
        <v>96</v>
      </c>
      <c r="F136" s="87">
        <v>179000</v>
      </c>
      <c r="G136" s="101">
        <f t="shared" si="12"/>
        <v>107400</v>
      </c>
      <c r="H136" s="101">
        <f t="shared" si="13"/>
        <v>71600</v>
      </c>
      <c r="I136" s="55"/>
      <c r="J136" s="45"/>
      <c r="K136" s="121"/>
      <c r="L136" s="8"/>
      <c r="M136" s="8"/>
      <c r="N136" s="99"/>
    </row>
    <row r="137" spans="1:14" ht="17.100000000000001" customHeight="1" x14ac:dyDescent="0.3">
      <c r="A137" s="49">
        <v>127</v>
      </c>
      <c r="B137" s="46" t="s">
        <v>141</v>
      </c>
      <c r="C137" s="50">
        <v>5</v>
      </c>
      <c r="D137" s="59">
        <v>43830</v>
      </c>
      <c r="E137" s="84">
        <v>244.2</v>
      </c>
      <c r="F137" s="87">
        <v>253000</v>
      </c>
      <c r="G137" s="101">
        <f t="shared" si="12"/>
        <v>151800</v>
      </c>
      <c r="H137" s="101">
        <f t="shared" si="13"/>
        <v>101200</v>
      </c>
      <c r="I137" s="55"/>
      <c r="J137" s="45"/>
      <c r="K137" s="121"/>
      <c r="L137" s="8"/>
      <c r="M137" s="8"/>
      <c r="N137" s="99"/>
    </row>
    <row r="138" spans="1:14" ht="17.100000000000001" customHeight="1" x14ac:dyDescent="0.3">
      <c r="A138" s="49">
        <v>128</v>
      </c>
      <c r="B138" s="46" t="s">
        <v>142</v>
      </c>
      <c r="C138" s="50">
        <v>5</v>
      </c>
      <c r="D138" s="59">
        <v>43830</v>
      </c>
      <c r="E138" s="84">
        <v>100</v>
      </c>
      <c r="F138" s="87">
        <v>182000</v>
      </c>
      <c r="G138" s="101">
        <f t="shared" si="12"/>
        <v>109200</v>
      </c>
      <c r="H138" s="101">
        <f t="shared" si="13"/>
        <v>72800</v>
      </c>
      <c r="I138" s="55"/>
      <c r="J138" s="45"/>
      <c r="K138" s="121"/>
      <c r="L138" s="8"/>
      <c r="M138" s="8"/>
      <c r="N138" s="99"/>
    </row>
    <row r="139" spans="1:14" ht="17.100000000000001" customHeight="1" x14ac:dyDescent="0.3">
      <c r="A139" s="49">
        <v>129</v>
      </c>
      <c r="B139" s="46" t="s">
        <v>143</v>
      </c>
      <c r="C139" s="50">
        <v>5</v>
      </c>
      <c r="D139" s="59">
        <v>43830</v>
      </c>
      <c r="E139" s="84">
        <v>96</v>
      </c>
      <c r="F139" s="87">
        <v>172000</v>
      </c>
      <c r="G139" s="101">
        <f t="shared" si="12"/>
        <v>103200</v>
      </c>
      <c r="H139" s="101">
        <f t="shared" si="13"/>
        <v>68800</v>
      </c>
      <c r="I139" s="55"/>
      <c r="J139" s="45"/>
      <c r="K139" s="121"/>
      <c r="L139" s="8"/>
      <c r="M139" s="8"/>
      <c r="N139" s="99"/>
    </row>
    <row r="140" spans="1:14" ht="17.100000000000001" customHeight="1" x14ac:dyDescent="0.3">
      <c r="A140" s="49">
        <v>130</v>
      </c>
      <c r="B140" s="46" t="s">
        <v>144</v>
      </c>
      <c r="C140" s="50">
        <v>5</v>
      </c>
      <c r="D140" s="59">
        <v>43830</v>
      </c>
      <c r="E140" s="84">
        <v>95.1</v>
      </c>
      <c r="F140" s="87">
        <v>170000</v>
      </c>
      <c r="G140" s="101">
        <f t="shared" si="12"/>
        <v>102000</v>
      </c>
      <c r="H140" s="101">
        <f t="shared" si="13"/>
        <v>68000</v>
      </c>
      <c r="I140" s="55"/>
      <c r="J140" s="45"/>
      <c r="K140" s="121"/>
      <c r="L140" s="8"/>
      <c r="M140" s="8"/>
      <c r="N140" s="99"/>
    </row>
    <row r="141" spans="1:14" ht="17.100000000000001" customHeight="1" thickBot="1" x14ac:dyDescent="0.35">
      <c r="A141" s="49">
        <v>131</v>
      </c>
      <c r="B141" s="46" t="s">
        <v>145</v>
      </c>
      <c r="C141" s="50">
        <v>1</v>
      </c>
      <c r="D141" s="59">
        <v>43830</v>
      </c>
      <c r="E141" s="84">
        <v>211.2</v>
      </c>
      <c r="F141" s="87">
        <v>390550</v>
      </c>
      <c r="G141" s="101">
        <f t="shared" si="12"/>
        <v>234330</v>
      </c>
      <c r="H141" s="101">
        <f t="shared" si="13"/>
        <v>156220</v>
      </c>
      <c r="I141" s="55"/>
      <c r="J141" s="45"/>
      <c r="K141" s="121"/>
      <c r="L141" s="8"/>
      <c r="M141" s="8"/>
      <c r="N141" s="99"/>
    </row>
    <row r="142" spans="1:14" ht="27" customHeight="1" thickBot="1" x14ac:dyDescent="0.35">
      <c r="A142" s="153" t="s">
        <v>84</v>
      </c>
      <c r="B142" s="154"/>
      <c r="C142" s="154"/>
      <c r="D142" s="155"/>
      <c r="E142" s="90">
        <f>SUM(E11:E141)</f>
        <v>27002.240000000002</v>
      </c>
      <c r="F142" s="88">
        <f>SUM(F11:F141)</f>
        <v>32393833</v>
      </c>
      <c r="G142" s="89">
        <f>SUM(G11:G141)</f>
        <v>19436300</v>
      </c>
      <c r="H142" s="89">
        <f>SUM(H11:H141)</f>
        <v>12957533</v>
      </c>
      <c r="I142" s="55"/>
      <c r="J142" s="45"/>
      <c r="K142" s="121"/>
      <c r="L142" s="8"/>
      <c r="M142" s="8"/>
      <c r="N142" s="72"/>
    </row>
    <row r="143" spans="1:14" ht="24" customHeight="1" thickBot="1" x14ac:dyDescent="0.35">
      <c r="A143" s="91"/>
      <c r="B143" s="92" t="s">
        <v>85</v>
      </c>
      <c r="C143" s="92"/>
      <c r="D143" s="93"/>
      <c r="E143" s="94">
        <f>E142</f>
        <v>27002.240000000002</v>
      </c>
      <c r="F143" s="95">
        <f>F142</f>
        <v>32393833</v>
      </c>
      <c r="G143" s="95">
        <f>G142</f>
        <v>19436300</v>
      </c>
      <c r="H143" s="95">
        <f>H142</f>
        <v>12957533</v>
      </c>
      <c r="I143" s="8"/>
      <c r="J143" s="8"/>
      <c r="K143" s="8"/>
      <c r="L143" s="8"/>
      <c r="M143" s="8"/>
      <c r="N143" s="72"/>
    </row>
    <row r="144" spans="1:14" ht="30" customHeight="1" thickBot="1" x14ac:dyDescent="0.35">
      <c r="A144" s="168"/>
      <c r="B144" s="168"/>
      <c r="C144" s="168"/>
      <c r="D144" s="168"/>
      <c r="E144" s="168"/>
      <c r="I144" s="16"/>
      <c r="J144" s="16"/>
      <c r="K144" s="16"/>
      <c r="L144" s="16"/>
      <c r="M144" s="16"/>
    </row>
    <row r="145" spans="1:13" ht="19.5" hidden="1" customHeight="1" x14ac:dyDescent="0.3">
      <c r="A145" s="5"/>
      <c r="B145" s="6"/>
      <c r="C145" s="6"/>
      <c r="D145" s="6"/>
      <c r="E145" s="6"/>
      <c r="F145" s="7"/>
      <c r="G145" s="6"/>
      <c r="H145" s="7"/>
      <c r="I145" s="8"/>
      <c r="J145" s="8"/>
      <c r="K145" s="8"/>
      <c r="L145" s="8"/>
      <c r="M145" s="8"/>
    </row>
    <row r="146" spans="1:13" ht="45" hidden="1" customHeight="1" x14ac:dyDescent="0.3">
      <c r="A146" s="156"/>
      <c r="B146" s="157"/>
      <c r="C146" s="157"/>
      <c r="D146" s="157"/>
      <c r="E146" s="157"/>
      <c r="F146" s="157"/>
      <c r="G146" s="157"/>
      <c r="H146" s="157"/>
      <c r="I146" s="157"/>
      <c r="J146" s="157"/>
      <c r="K146" s="157"/>
      <c r="L146" s="157"/>
      <c r="M146" s="61"/>
    </row>
    <row r="147" spans="1:13" ht="25.5" customHeight="1" thickBot="1" x14ac:dyDescent="0.35">
      <c r="A147" s="169"/>
      <c r="B147" s="170"/>
      <c r="C147" s="170"/>
      <c r="D147" s="170"/>
      <c r="E147" s="171"/>
      <c r="F147" s="23"/>
      <c r="G147" s="60"/>
      <c r="H147" s="23"/>
      <c r="I147" s="4"/>
      <c r="J147" s="4"/>
      <c r="K147" s="4"/>
      <c r="L147" s="4"/>
      <c r="M147" s="61"/>
    </row>
    <row r="148" spans="1:13" ht="28.5" customHeight="1" x14ac:dyDescent="0.3">
      <c r="A148" s="9"/>
      <c r="B148" s="167"/>
      <c r="C148" s="167"/>
      <c r="D148" s="167"/>
      <c r="E148" s="167"/>
      <c r="F148" s="167"/>
      <c r="G148" s="167"/>
      <c r="H148" s="167"/>
      <c r="I148" s="167"/>
      <c r="J148" s="167"/>
      <c r="K148" s="167"/>
      <c r="L148" s="167"/>
      <c r="M148" s="62"/>
    </row>
    <row r="149" spans="1:13" x14ac:dyDescent="0.3">
      <c r="A149" s="9"/>
      <c r="B149" s="19"/>
      <c r="C149" s="73"/>
      <c r="D149" s="47"/>
      <c r="E149" s="47"/>
      <c r="F149" s="10">
        <v>57</v>
      </c>
      <c r="G149" s="62"/>
      <c r="H149" s="10"/>
      <c r="I149" s="10"/>
      <c r="J149" s="10"/>
      <c r="K149" s="10"/>
      <c r="L149" s="10"/>
      <c r="M149" s="10"/>
    </row>
    <row r="150" spans="1:13" x14ac:dyDescent="0.3">
      <c r="A150" s="9"/>
      <c r="B150" s="11"/>
      <c r="C150" s="11"/>
      <c r="D150" s="11"/>
      <c r="E150" s="11"/>
      <c r="F150" s="10"/>
      <c r="G150" s="11"/>
      <c r="H150" s="10"/>
      <c r="I150" s="10"/>
      <c r="J150" s="10"/>
      <c r="K150" s="10"/>
      <c r="L150" s="10"/>
      <c r="M150" s="10"/>
    </row>
    <row r="151" spans="1:13" x14ac:dyDescent="0.3">
      <c r="A151" s="9"/>
      <c r="B151" s="11"/>
      <c r="C151" s="11"/>
      <c r="D151" s="11"/>
      <c r="E151" s="11"/>
      <c r="F151" s="10"/>
      <c r="G151" s="11"/>
      <c r="H151" s="10"/>
      <c r="I151" s="10"/>
      <c r="J151" s="10"/>
      <c r="K151" s="10"/>
      <c r="L151" s="10"/>
      <c r="M151" s="10"/>
    </row>
    <row r="152" spans="1:13" x14ac:dyDescent="0.3">
      <c r="A152" s="9"/>
      <c r="B152" s="11"/>
      <c r="C152" s="11"/>
      <c r="D152" s="11"/>
      <c r="E152" s="11"/>
      <c r="F152" s="10"/>
      <c r="G152" s="11"/>
      <c r="H152" s="10"/>
      <c r="I152" s="10"/>
      <c r="J152" s="10"/>
      <c r="K152" s="10"/>
      <c r="L152" s="10"/>
      <c r="M152" s="10"/>
    </row>
    <row r="153" spans="1:13" x14ac:dyDescent="0.3">
      <c r="A153" s="9"/>
      <c r="B153" s="12"/>
      <c r="C153" s="12"/>
      <c r="D153" s="12"/>
      <c r="E153" s="12"/>
      <c r="F153" s="13"/>
      <c r="G153" s="12"/>
      <c r="H153" s="13"/>
      <c r="I153" s="13"/>
      <c r="J153" s="13"/>
      <c r="K153" s="13"/>
      <c r="L153" s="13"/>
      <c r="M153" s="13"/>
    </row>
    <row r="154" spans="1:13" x14ac:dyDescent="0.3">
      <c r="A154" s="9"/>
      <c r="B154" s="14"/>
      <c r="C154" s="14"/>
      <c r="D154" s="14"/>
      <c r="E154" s="14"/>
      <c r="F154" s="15"/>
      <c r="G154" s="14"/>
      <c r="H154" s="15"/>
      <c r="I154" s="15"/>
      <c r="J154" s="15"/>
      <c r="K154" s="15"/>
      <c r="L154" s="15"/>
      <c r="M154" s="15"/>
    </row>
  </sheetData>
  <mergeCells count="15">
    <mergeCell ref="E1:H1"/>
    <mergeCell ref="A142:D142"/>
    <mergeCell ref="A146:L146"/>
    <mergeCell ref="F5:H8"/>
    <mergeCell ref="B148:L148"/>
    <mergeCell ref="A144:E144"/>
    <mergeCell ref="A147:E147"/>
    <mergeCell ref="E2:H3"/>
    <mergeCell ref="A4:L4"/>
    <mergeCell ref="A10:H10"/>
    <mergeCell ref="B5:B9"/>
    <mergeCell ref="D5:D9"/>
    <mergeCell ref="E5:E9"/>
    <mergeCell ref="C5:C9"/>
    <mergeCell ref="A5:A9"/>
  </mergeCells>
  <pageMargins left="0.29166666666666669" right="0.31496062992125984" top="0.15748031496062992" bottom="0.15748031496062992" header="0.31496062992125984" footer="0.31496062992125984"/>
  <pageSetup paperSize="9" scale="7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Акты</vt:lpstr>
      <vt:lpstr>Акты!Область_печати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701_K7</dc:creator>
  <cp:lastModifiedBy>Широкая ОА</cp:lastModifiedBy>
  <cp:lastPrinted>2019-09-04T08:26:37Z</cp:lastPrinted>
  <dcterms:created xsi:type="dcterms:W3CDTF">2016-04-18T07:37:25Z</dcterms:created>
  <dcterms:modified xsi:type="dcterms:W3CDTF">2019-09-04T11:04:51Z</dcterms:modified>
</cp:coreProperties>
</file>