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Лист1!$A$10:$I$10</definedName>
    <definedName name="_xlnm.Print_Titles" localSheetId="0">Лист1!$A:$C,Лист1!$7:$10</definedName>
    <definedName name="_xlnm.Print_Area" localSheetId="0">Лист1!$A$1:$X$50</definedName>
  </definedNames>
  <calcPr calcId="145621"/>
</workbook>
</file>

<file path=xl/calcChain.xml><?xml version="1.0" encoding="utf-8"?>
<calcChain xmlns="http://schemas.openxmlformats.org/spreadsheetml/2006/main">
  <c r="B47" i="1" l="1"/>
  <c r="M31" i="1" l="1"/>
  <c r="W12" i="1" l="1"/>
  <c r="T12" i="1"/>
  <c r="Q12" i="1"/>
  <c r="X27" i="1"/>
  <c r="W27" i="1"/>
  <c r="U27" i="1"/>
  <c r="T27" i="1"/>
  <c r="R27" i="1"/>
  <c r="Q27" i="1"/>
  <c r="O27" i="1"/>
  <c r="N27" i="1"/>
  <c r="N26" i="1" s="1"/>
  <c r="L27" i="1"/>
  <c r="K27" i="1"/>
  <c r="K26" i="1" s="1"/>
  <c r="I27" i="1"/>
  <c r="H27" i="1"/>
  <c r="H26" i="1" s="1"/>
  <c r="V38" i="1"/>
  <c r="S38" i="1"/>
  <c r="M38" i="1"/>
  <c r="D38" i="1" s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V34" i="1"/>
  <c r="S34" i="1"/>
  <c r="P34" i="1"/>
  <c r="M34" i="1"/>
  <c r="J34" i="1"/>
  <c r="G34" i="1"/>
  <c r="V33" i="1"/>
  <c r="S33" i="1"/>
  <c r="P33" i="1"/>
  <c r="M33" i="1"/>
  <c r="J33" i="1"/>
  <c r="G33" i="1"/>
  <c r="G32" i="1"/>
  <c r="J32" i="1"/>
  <c r="M32" i="1"/>
  <c r="P32" i="1"/>
  <c r="S32" i="1"/>
  <c r="V32" i="1"/>
  <c r="D33" i="1" l="1"/>
  <c r="D34" i="1"/>
  <c r="D35" i="1"/>
  <c r="D36" i="1"/>
  <c r="D37" i="1"/>
  <c r="W26" i="1"/>
  <c r="T26" i="1"/>
  <c r="Q26" i="1"/>
  <c r="X26" i="1"/>
  <c r="U26" i="1"/>
  <c r="R26" i="1"/>
  <c r="I26" i="1"/>
  <c r="L26" i="1"/>
  <c r="O26" i="1"/>
  <c r="D32" i="1"/>
  <c r="S31" i="1"/>
  <c r="P31" i="1"/>
  <c r="J31" i="1"/>
  <c r="G31" i="1"/>
  <c r="P27" i="1" l="1"/>
  <c r="P26" i="1"/>
  <c r="D31" i="1"/>
  <c r="V30" i="1"/>
  <c r="S30" i="1"/>
  <c r="P30" i="1"/>
  <c r="M30" i="1"/>
  <c r="J30" i="1"/>
  <c r="G30" i="1"/>
  <c r="V29" i="1"/>
  <c r="S29" i="1"/>
  <c r="P29" i="1"/>
  <c r="M29" i="1"/>
  <c r="J29" i="1"/>
  <c r="G29" i="1"/>
  <c r="V28" i="1"/>
  <c r="V27" i="1" s="1"/>
  <c r="V26" i="1" s="1"/>
  <c r="S28" i="1"/>
  <c r="S27" i="1" s="1"/>
  <c r="S26" i="1" s="1"/>
  <c r="P28" i="1"/>
  <c r="M28" i="1"/>
  <c r="M27" i="1" s="1"/>
  <c r="M26" i="1" s="1"/>
  <c r="J28" i="1"/>
  <c r="G28" i="1"/>
  <c r="X40" i="1"/>
  <c r="W40" i="1"/>
  <c r="U40" i="1"/>
  <c r="T40" i="1"/>
  <c r="R40" i="1"/>
  <c r="Q40" i="1"/>
  <c r="O40" i="1"/>
  <c r="O39" i="1" s="1"/>
  <c r="N40" i="1"/>
  <c r="N39" i="1" s="1"/>
  <c r="L40" i="1"/>
  <c r="L39" i="1" s="1"/>
  <c r="K40" i="1"/>
  <c r="K39" i="1" s="1"/>
  <c r="I40" i="1"/>
  <c r="I39" i="1" s="1"/>
  <c r="H40" i="1"/>
  <c r="H39" i="1" s="1"/>
  <c r="V41" i="1"/>
  <c r="S41" i="1"/>
  <c r="P41" i="1"/>
  <c r="M41" i="1"/>
  <c r="J41" i="1"/>
  <c r="G41" i="1"/>
  <c r="V46" i="1"/>
  <c r="S46" i="1"/>
  <c r="P46" i="1"/>
  <c r="M46" i="1"/>
  <c r="J46" i="1"/>
  <c r="G46" i="1"/>
  <c r="R39" i="1" l="1"/>
  <c r="W39" i="1"/>
  <c r="J27" i="1"/>
  <c r="J26" i="1" s="1"/>
  <c r="T39" i="1"/>
  <c r="X39" i="1"/>
  <c r="D46" i="1"/>
  <c r="Q39" i="1"/>
  <c r="U39" i="1"/>
  <c r="D28" i="1"/>
  <c r="D30" i="1"/>
  <c r="G27" i="1"/>
  <c r="D29" i="1"/>
  <c r="D27" i="1" s="1"/>
  <c r="D26" i="1" s="1"/>
  <c r="G26" i="1"/>
  <c r="D41" i="1"/>
  <c r="V45" i="1"/>
  <c r="S45" i="1"/>
  <c r="P45" i="1"/>
  <c r="M45" i="1"/>
  <c r="J45" i="1"/>
  <c r="G45" i="1"/>
  <c r="D45" i="1" s="1"/>
  <c r="V44" i="1"/>
  <c r="S44" i="1"/>
  <c r="P44" i="1"/>
  <c r="M44" i="1"/>
  <c r="J44" i="1"/>
  <c r="G44" i="1"/>
  <c r="D44" i="1" s="1"/>
  <c r="G43" i="1"/>
  <c r="J43" i="1"/>
  <c r="M43" i="1"/>
  <c r="P43" i="1"/>
  <c r="S43" i="1"/>
  <c r="V43" i="1"/>
  <c r="G42" i="1"/>
  <c r="J42" i="1"/>
  <c r="J40" i="1" s="1"/>
  <c r="J39" i="1" s="1"/>
  <c r="M42" i="1"/>
  <c r="M40" i="1" s="1"/>
  <c r="M39" i="1" s="1"/>
  <c r="P42" i="1"/>
  <c r="S42" i="1"/>
  <c r="S40" i="1" s="1"/>
  <c r="S39" i="1" s="1"/>
  <c r="V42" i="1"/>
  <c r="V40" i="1" s="1"/>
  <c r="V39" i="1" s="1"/>
  <c r="X47" i="1"/>
  <c r="W47" i="1"/>
  <c r="T47" i="1" s="1"/>
  <c r="Q47" i="1" s="1"/>
  <c r="N47" i="1" s="1"/>
  <c r="K47" i="1" s="1"/>
  <c r="H47" i="1" s="1"/>
  <c r="E47" i="1" s="1"/>
  <c r="V47" i="1"/>
  <c r="U47" i="1"/>
  <c r="S47" i="1"/>
  <c r="R47" i="1"/>
  <c r="P47" i="1"/>
  <c r="O47" i="1"/>
  <c r="M47" i="1"/>
  <c r="L47" i="1"/>
  <c r="J47" i="1"/>
  <c r="I47" i="1"/>
  <c r="G47" i="1"/>
  <c r="F47" i="1"/>
  <c r="D47" i="1"/>
  <c r="X48" i="1"/>
  <c r="X14" i="1" s="1"/>
  <c r="W48" i="1"/>
  <c r="W14" i="1" s="1"/>
  <c r="V48" i="1"/>
  <c r="U48" i="1"/>
  <c r="U14" i="1" s="1"/>
  <c r="T48" i="1"/>
  <c r="T14" i="1" s="1"/>
  <c r="S48" i="1"/>
  <c r="R48" i="1"/>
  <c r="R14" i="1" s="1"/>
  <c r="Q48" i="1"/>
  <c r="Q14" i="1" s="1"/>
  <c r="P48" i="1"/>
  <c r="O48" i="1"/>
  <c r="N48" i="1"/>
  <c r="K48" i="1" s="1"/>
  <c r="H48" i="1" s="1"/>
  <c r="E48" i="1" s="1"/>
  <c r="M48" i="1"/>
  <c r="L48" i="1"/>
  <c r="J48" i="1"/>
  <c r="I48" i="1"/>
  <c r="G48" i="1"/>
  <c r="F48" i="1"/>
  <c r="D48" i="1"/>
  <c r="X49" i="1"/>
  <c r="W49" i="1"/>
  <c r="T49" i="1" s="1"/>
  <c r="Q49" i="1" s="1"/>
  <c r="N49" i="1" s="1"/>
  <c r="K49" i="1" s="1"/>
  <c r="H49" i="1" s="1"/>
  <c r="E49" i="1" s="1"/>
  <c r="V49" i="1"/>
  <c r="U49" i="1"/>
  <c r="S49" i="1"/>
  <c r="R49" i="1"/>
  <c r="P49" i="1"/>
  <c r="O49" i="1"/>
  <c r="M49" i="1"/>
  <c r="L49" i="1"/>
  <c r="J49" i="1"/>
  <c r="I49" i="1"/>
  <c r="G49" i="1"/>
  <c r="F49" i="1"/>
  <c r="D49" i="1"/>
  <c r="G50" i="1"/>
  <c r="J50" i="1"/>
  <c r="M50" i="1"/>
  <c r="P50" i="1"/>
  <c r="S50" i="1"/>
  <c r="V50" i="1"/>
  <c r="X21" i="1"/>
  <c r="W21" i="1"/>
  <c r="U21" i="1"/>
  <c r="T21" i="1"/>
  <c r="R21" i="1"/>
  <c r="Q21" i="1"/>
  <c r="O21" i="1"/>
  <c r="N21" i="1"/>
  <c r="L21" i="1"/>
  <c r="K21" i="1"/>
  <c r="I21" i="1"/>
  <c r="H21" i="1"/>
  <c r="V22" i="1"/>
  <c r="S22" i="1"/>
  <c r="P22" i="1"/>
  <c r="M22" i="1"/>
  <c r="J22" i="1"/>
  <c r="G22" i="1"/>
  <c r="V23" i="1"/>
  <c r="S23" i="1"/>
  <c r="P23" i="1"/>
  <c r="M23" i="1"/>
  <c r="J23" i="1"/>
  <c r="G23" i="1"/>
  <c r="V24" i="1"/>
  <c r="S24" i="1"/>
  <c r="P24" i="1"/>
  <c r="M24" i="1"/>
  <c r="J24" i="1"/>
  <c r="G24" i="1"/>
  <c r="G25" i="1"/>
  <c r="J25" i="1"/>
  <c r="M25" i="1"/>
  <c r="P25" i="1"/>
  <c r="S25" i="1"/>
  <c r="V25" i="1"/>
  <c r="P19" i="1"/>
  <c r="P18" i="1"/>
  <c r="P17" i="1"/>
  <c r="V19" i="1"/>
  <c r="S19" i="1"/>
  <c r="V18" i="1"/>
  <c r="S18" i="1"/>
  <c r="V17" i="1"/>
  <c r="V14" i="1" s="1"/>
  <c r="S17" i="1"/>
  <c r="S14" i="1" s="1"/>
  <c r="X16" i="1"/>
  <c r="X12" i="1" s="1"/>
  <c r="V16" i="1"/>
  <c r="V12" i="1" s="1"/>
  <c r="U16" i="1"/>
  <c r="U12" i="1" s="1"/>
  <c r="S16" i="1"/>
  <c r="S12" i="1" s="1"/>
  <c r="W15" i="1"/>
  <c r="V15" i="1" s="1"/>
  <c r="T15" i="1"/>
  <c r="S15" i="1"/>
  <c r="Q15" i="1"/>
  <c r="P15" i="1" s="1"/>
  <c r="R16" i="1"/>
  <c r="O16" i="1"/>
  <c r="O12" i="1" s="1"/>
  <c r="N16" i="1"/>
  <c r="N12" i="1" s="1"/>
  <c r="L16" i="1"/>
  <c r="L12" i="1" s="1"/>
  <c r="K16" i="1"/>
  <c r="K12" i="1" s="1"/>
  <c r="I16" i="1"/>
  <c r="I12" i="1" s="1"/>
  <c r="H16" i="1"/>
  <c r="H12" i="1" s="1"/>
  <c r="O17" i="1"/>
  <c r="O14" i="1" s="1"/>
  <c r="N17" i="1"/>
  <c r="L17" i="1"/>
  <c r="L14" i="1" s="1"/>
  <c r="K17" i="1"/>
  <c r="I17" i="1"/>
  <c r="I14" i="1" s="1"/>
  <c r="H17" i="1"/>
  <c r="M19" i="1"/>
  <c r="M16" i="1" s="1"/>
  <c r="M12" i="1" s="1"/>
  <c r="J19" i="1"/>
  <c r="J16" i="1" s="1"/>
  <c r="J12" i="1" s="1"/>
  <c r="G19" i="1"/>
  <c r="G16" i="1" s="1"/>
  <c r="G12" i="1" s="1"/>
  <c r="M18" i="1"/>
  <c r="M17" i="1" s="1"/>
  <c r="M14" i="1" s="1"/>
  <c r="J18" i="1"/>
  <c r="J17" i="1" s="1"/>
  <c r="J14" i="1" s="1"/>
  <c r="G18" i="1"/>
  <c r="Q11" i="1" l="1"/>
  <c r="W20" i="1"/>
  <c r="W13" i="1"/>
  <c r="W11" i="1" s="1"/>
  <c r="D18" i="1"/>
  <c r="D17" i="1" s="1"/>
  <c r="I11" i="1"/>
  <c r="N14" i="1"/>
  <c r="D24" i="1"/>
  <c r="D23" i="1"/>
  <c r="H20" i="1"/>
  <c r="H13" i="1"/>
  <c r="L20" i="1"/>
  <c r="L13" i="1"/>
  <c r="Q20" i="1"/>
  <c r="Q13" i="1"/>
  <c r="U20" i="1"/>
  <c r="U13" i="1"/>
  <c r="U11" i="1" s="1"/>
  <c r="K14" i="1"/>
  <c r="I20" i="1"/>
  <c r="I13" i="1"/>
  <c r="R20" i="1"/>
  <c r="R13" i="1"/>
  <c r="H14" i="1"/>
  <c r="L11" i="1"/>
  <c r="H11" i="1"/>
  <c r="P16" i="1"/>
  <c r="P12" i="1" s="1"/>
  <c r="R12" i="1"/>
  <c r="R11" i="1" s="1"/>
  <c r="K20" i="1"/>
  <c r="K13" i="1"/>
  <c r="O20" i="1"/>
  <c r="O13" i="1"/>
  <c r="O11" i="1" s="1"/>
  <c r="T20" i="1"/>
  <c r="T13" i="1"/>
  <c r="T11" i="1" s="1"/>
  <c r="X20" i="1"/>
  <c r="X13" i="1"/>
  <c r="X11" i="1" s="1"/>
  <c r="P40" i="1"/>
  <c r="P39" i="1" s="1"/>
  <c r="G40" i="1"/>
  <c r="G39" i="1" s="1"/>
  <c r="N20" i="1"/>
  <c r="N13" i="1"/>
  <c r="N11" i="1" s="1"/>
  <c r="H15" i="1"/>
  <c r="I15" i="1"/>
  <c r="K15" i="1"/>
  <c r="L15" i="1"/>
  <c r="N15" i="1"/>
  <c r="O15" i="1"/>
  <c r="D25" i="1"/>
  <c r="G21" i="1"/>
  <c r="J21" i="1"/>
  <c r="M21" i="1"/>
  <c r="P21" i="1"/>
  <c r="S21" i="1"/>
  <c r="V21" i="1"/>
  <c r="D50" i="1"/>
  <c r="D42" i="1"/>
  <c r="D43" i="1"/>
  <c r="J15" i="1"/>
  <c r="M15" i="1"/>
  <c r="D19" i="1"/>
  <c r="D16" i="1" s="1"/>
  <c r="D12" i="1" s="1"/>
  <c r="G17" i="1"/>
  <c r="D22" i="1"/>
  <c r="D21" i="1" s="1"/>
  <c r="G20" i="1" l="1"/>
  <c r="G13" i="1"/>
  <c r="V20" i="1"/>
  <c r="V13" i="1"/>
  <c r="V11" i="1" s="1"/>
  <c r="K11" i="1"/>
  <c r="G15" i="1"/>
  <c r="G14" i="1"/>
  <c r="G11" i="1" s="1"/>
  <c r="P20" i="1"/>
  <c r="P13" i="1"/>
  <c r="P14" i="1"/>
  <c r="S20" i="1"/>
  <c r="S13" i="1"/>
  <c r="S11" i="1" s="1"/>
  <c r="J20" i="1"/>
  <c r="J13" i="1"/>
  <c r="J11" i="1" s="1"/>
  <c r="M20" i="1"/>
  <c r="M13" i="1"/>
  <c r="M11" i="1" s="1"/>
  <c r="D20" i="1"/>
  <c r="D13" i="1"/>
  <c r="D15" i="1"/>
  <c r="D40" i="1"/>
  <c r="D39" i="1" s="1"/>
  <c r="D14" i="1" l="1"/>
  <c r="D11" i="1" s="1"/>
  <c r="P11" i="1"/>
</calcChain>
</file>

<file path=xl/sharedStrings.xml><?xml version="1.0" encoding="utf-8"?>
<sst xmlns="http://schemas.openxmlformats.org/spreadsheetml/2006/main" count="132" uniqueCount="65">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</sst>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3"/>
  <sheetViews>
    <sheetView tabSelected="1" view="pageBreakPreview" zoomScale="70" zoomScaleNormal="60" zoomScaleSheetLayoutView="7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P34" sqref="P34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75" customHeight="1" x14ac:dyDescent="0.25">
      <c r="J1" s="84" t="s">
        <v>63</v>
      </c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24" customHeight="1" x14ac:dyDescent="0.25">
      <c r="D5" s="8"/>
      <c r="F5" s="9"/>
      <c r="G5" s="9"/>
      <c r="H5" s="9"/>
      <c r="I5" s="9"/>
      <c r="J5" s="9"/>
      <c r="K5" s="9"/>
      <c r="L5" s="9"/>
      <c r="M5" s="9"/>
      <c r="P5" s="9"/>
      <c r="S5" s="9"/>
      <c r="V5" s="9"/>
    </row>
    <row r="6" spans="1:36" ht="24.75" customHeight="1" x14ac:dyDescent="0.25">
      <c r="A6" s="89" t="s">
        <v>61</v>
      </c>
      <c r="B6" s="89"/>
      <c r="C6" s="89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2"/>
      <c r="W6" s="4"/>
      <c r="X6" s="4"/>
    </row>
    <row r="7" spans="1:36" ht="28.5" customHeight="1" x14ac:dyDescent="0.25">
      <c r="A7" s="75" t="s">
        <v>10</v>
      </c>
      <c r="B7" s="75" t="s">
        <v>12</v>
      </c>
      <c r="C7" s="78" t="s">
        <v>13</v>
      </c>
      <c r="D7" s="85" t="s">
        <v>0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7"/>
    </row>
    <row r="8" spans="1:36" ht="15.75" customHeight="1" x14ac:dyDescent="0.25">
      <c r="A8" s="76"/>
      <c r="B8" s="76"/>
      <c r="C8" s="78"/>
      <c r="D8" s="79" t="s">
        <v>1</v>
      </c>
      <c r="E8" s="91"/>
      <c r="F8" s="92"/>
      <c r="G8" s="74" t="s">
        <v>37</v>
      </c>
      <c r="H8" s="74"/>
      <c r="I8" s="74"/>
      <c r="J8" s="74" t="s">
        <v>40</v>
      </c>
      <c r="K8" s="74"/>
      <c r="L8" s="74"/>
      <c r="M8" s="74" t="s">
        <v>50</v>
      </c>
      <c r="N8" s="74"/>
      <c r="O8" s="74"/>
      <c r="P8" s="74" t="s">
        <v>47</v>
      </c>
      <c r="Q8" s="74"/>
      <c r="R8" s="74"/>
      <c r="S8" s="88" t="s">
        <v>48</v>
      </c>
      <c r="T8" s="88"/>
      <c r="U8" s="88"/>
      <c r="V8" s="74" t="s">
        <v>49</v>
      </c>
      <c r="W8" s="74"/>
      <c r="X8" s="74"/>
    </row>
    <row r="9" spans="1:36" ht="102" customHeight="1" x14ac:dyDescent="0.25">
      <c r="A9" s="77"/>
      <c r="B9" s="77"/>
      <c r="C9" s="78"/>
      <c r="D9" s="79"/>
      <c r="E9" s="93"/>
      <c r="F9" s="94"/>
      <c r="G9" s="50" t="s">
        <v>2</v>
      </c>
      <c r="H9" s="10" t="s">
        <v>14</v>
      </c>
      <c r="I9" s="10" t="s">
        <v>15</v>
      </c>
      <c r="J9" s="56" t="s">
        <v>2</v>
      </c>
      <c r="K9" s="10" t="s">
        <v>14</v>
      </c>
      <c r="L9" s="10" t="s">
        <v>15</v>
      </c>
      <c r="M9" s="53" t="s">
        <v>2</v>
      </c>
      <c r="N9" s="10" t="s">
        <v>14</v>
      </c>
      <c r="O9" s="10" t="s">
        <v>15</v>
      </c>
      <c r="P9" s="53" t="s">
        <v>2</v>
      </c>
      <c r="Q9" s="10" t="s">
        <v>14</v>
      </c>
      <c r="R9" s="10" t="s">
        <v>15</v>
      </c>
      <c r="S9" s="53" t="s">
        <v>2</v>
      </c>
      <c r="T9" s="10" t="s">
        <v>14</v>
      </c>
      <c r="U9" s="10" t="s">
        <v>15</v>
      </c>
      <c r="V9" s="62" t="s">
        <v>2</v>
      </c>
      <c r="W9" s="10" t="s">
        <v>14</v>
      </c>
      <c r="X9" s="10" t="s">
        <v>15</v>
      </c>
    </row>
    <row r="10" spans="1:36" x14ac:dyDescent="0.25">
      <c r="A10" s="11">
        <v>1</v>
      </c>
      <c r="B10" s="48">
        <v>2</v>
      </c>
      <c r="C10" s="48">
        <v>3</v>
      </c>
      <c r="D10" s="50">
        <v>4</v>
      </c>
      <c r="E10" s="51">
        <v>12</v>
      </c>
      <c r="F10" s="51">
        <v>13</v>
      </c>
      <c r="G10" s="50">
        <v>8</v>
      </c>
      <c r="H10" s="51">
        <v>9</v>
      </c>
      <c r="I10" s="51">
        <v>10</v>
      </c>
      <c r="J10" s="56">
        <v>11</v>
      </c>
      <c r="K10" s="55">
        <v>12</v>
      </c>
      <c r="L10" s="55">
        <v>13</v>
      </c>
      <c r="M10" s="53">
        <v>14</v>
      </c>
      <c r="N10" s="54">
        <v>15</v>
      </c>
      <c r="O10" s="54">
        <v>16</v>
      </c>
      <c r="P10" s="53">
        <v>17</v>
      </c>
      <c r="Q10" s="54">
        <v>18</v>
      </c>
      <c r="R10" s="54">
        <v>19</v>
      </c>
      <c r="S10" s="53">
        <v>20</v>
      </c>
      <c r="T10" s="47">
        <v>21</v>
      </c>
      <c r="U10" s="47">
        <v>22</v>
      </c>
      <c r="V10" s="62">
        <v>14</v>
      </c>
      <c r="W10" s="61">
        <v>15</v>
      </c>
      <c r="X10" s="61">
        <v>16</v>
      </c>
    </row>
    <row r="11" spans="1:36" s="13" customFormat="1" ht="78" customHeight="1" x14ac:dyDescent="0.25">
      <c r="A11" s="70" t="s">
        <v>62</v>
      </c>
      <c r="B11" s="68"/>
      <c r="C11" s="49" t="s">
        <v>4</v>
      </c>
      <c r="D11" s="12">
        <f>D12+D13+D14</f>
        <v>1036869.2</v>
      </c>
      <c r="E11" s="12"/>
      <c r="F11" s="12"/>
      <c r="G11" s="12">
        <f t="shared" ref="G11:X11" si="0">G12+G13+G14</f>
        <v>185326.19999999998</v>
      </c>
      <c r="H11" s="12">
        <f t="shared" si="0"/>
        <v>183963.69999999998</v>
      </c>
      <c r="I11" s="12">
        <f t="shared" si="0"/>
        <v>1362.5</v>
      </c>
      <c r="J11" s="12">
        <f t="shared" si="0"/>
        <v>168813.4</v>
      </c>
      <c r="K11" s="12">
        <f t="shared" si="0"/>
        <v>167414.1</v>
      </c>
      <c r="L11" s="12">
        <f t="shared" si="0"/>
        <v>1399.3</v>
      </c>
      <c r="M11" s="12">
        <f t="shared" si="0"/>
        <v>166871.80000000002</v>
      </c>
      <c r="N11" s="12">
        <f t="shared" si="0"/>
        <v>165425.80000000002</v>
      </c>
      <c r="O11" s="12">
        <f t="shared" si="0"/>
        <v>1446</v>
      </c>
      <c r="P11" s="12">
        <f t="shared" si="0"/>
        <v>171952.6</v>
      </c>
      <c r="Q11" s="12">
        <f t="shared" si="0"/>
        <v>171753.30000000002</v>
      </c>
      <c r="R11" s="12">
        <f t="shared" si="0"/>
        <v>199.3</v>
      </c>
      <c r="S11" s="12">
        <f t="shared" si="0"/>
        <v>171952.6</v>
      </c>
      <c r="T11" s="40">
        <f t="shared" si="0"/>
        <v>171753.30000000002</v>
      </c>
      <c r="U11" s="40">
        <f t="shared" si="0"/>
        <v>199.3</v>
      </c>
      <c r="V11" s="12">
        <f t="shared" si="0"/>
        <v>171952.6</v>
      </c>
      <c r="W11" s="12">
        <f t="shared" si="0"/>
        <v>171753.30000000002</v>
      </c>
      <c r="X11" s="12">
        <f t="shared" si="0"/>
        <v>199.3</v>
      </c>
      <c r="Y11" s="63"/>
      <c r="Z11" s="6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s="16" customFormat="1" ht="51.75" customHeight="1" x14ac:dyDescent="0.25">
      <c r="A12" s="71"/>
      <c r="B12" s="73"/>
      <c r="C12" s="14" t="s">
        <v>7</v>
      </c>
      <c r="D12" s="12">
        <f>D16</f>
        <v>108534.19999999998</v>
      </c>
      <c r="E12" s="15"/>
      <c r="F12" s="15"/>
      <c r="G12" s="15">
        <f t="shared" ref="G12:X12" si="1">G16</f>
        <v>21374</v>
      </c>
      <c r="H12" s="15">
        <f t="shared" si="1"/>
        <v>21374</v>
      </c>
      <c r="I12" s="15">
        <f t="shared" si="1"/>
        <v>0</v>
      </c>
      <c r="J12" s="15">
        <f t="shared" si="1"/>
        <v>17086.400000000001</v>
      </c>
      <c r="K12" s="15">
        <f t="shared" si="1"/>
        <v>17086.400000000001</v>
      </c>
      <c r="L12" s="15">
        <f t="shared" si="1"/>
        <v>0</v>
      </c>
      <c r="M12" s="15">
        <f t="shared" si="1"/>
        <v>17518.599999999999</v>
      </c>
      <c r="N12" s="15">
        <f t="shared" si="1"/>
        <v>17518.599999999999</v>
      </c>
      <c r="O12" s="15">
        <f t="shared" si="1"/>
        <v>0</v>
      </c>
      <c r="P12" s="15">
        <f t="shared" si="1"/>
        <v>17518.400000000001</v>
      </c>
      <c r="Q12" s="15">
        <f t="shared" si="1"/>
        <v>17518.400000000001</v>
      </c>
      <c r="R12" s="15">
        <f t="shared" si="1"/>
        <v>0</v>
      </c>
      <c r="S12" s="15">
        <f t="shared" si="1"/>
        <v>17518.400000000001</v>
      </c>
      <c r="T12" s="20">
        <f t="shared" si="1"/>
        <v>17518.400000000001</v>
      </c>
      <c r="U12" s="20">
        <f t="shared" si="1"/>
        <v>0</v>
      </c>
      <c r="V12" s="15">
        <f t="shared" si="1"/>
        <v>17518.400000000001</v>
      </c>
      <c r="W12" s="15">
        <f t="shared" si="1"/>
        <v>17518.400000000001</v>
      </c>
      <c r="X12" s="15">
        <f t="shared" si="1"/>
        <v>0</v>
      </c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78.75" x14ac:dyDescent="0.25">
      <c r="A13" s="71"/>
      <c r="B13" s="73"/>
      <c r="C13" s="14" t="s">
        <v>29</v>
      </c>
      <c r="D13" s="12">
        <f>D21</f>
        <v>165677</v>
      </c>
      <c r="E13" s="17"/>
      <c r="F13" s="17"/>
      <c r="G13" s="17">
        <f t="shared" ref="G13:X13" si="2">G21</f>
        <v>29132.799999999996</v>
      </c>
      <c r="H13" s="17">
        <f t="shared" si="2"/>
        <v>29132.799999999996</v>
      </c>
      <c r="I13" s="17">
        <f t="shared" si="2"/>
        <v>0</v>
      </c>
      <c r="J13" s="17">
        <f t="shared" si="2"/>
        <v>26692.199999999997</v>
      </c>
      <c r="K13" s="17">
        <f t="shared" si="2"/>
        <v>26692.199999999997</v>
      </c>
      <c r="L13" s="17">
        <f t="shared" si="2"/>
        <v>0</v>
      </c>
      <c r="M13" s="17">
        <f t="shared" si="2"/>
        <v>27463</v>
      </c>
      <c r="N13" s="17">
        <f t="shared" si="2"/>
        <v>27463</v>
      </c>
      <c r="O13" s="17">
        <f t="shared" si="2"/>
        <v>0</v>
      </c>
      <c r="P13" s="17">
        <f t="shared" si="2"/>
        <v>27463</v>
      </c>
      <c r="Q13" s="17">
        <f t="shared" si="2"/>
        <v>27463</v>
      </c>
      <c r="R13" s="17">
        <f t="shared" si="2"/>
        <v>0</v>
      </c>
      <c r="S13" s="17">
        <f t="shared" si="2"/>
        <v>27463</v>
      </c>
      <c r="T13" s="41">
        <f t="shared" si="2"/>
        <v>27463</v>
      </c>
      <c r="U13" s="41">
        <f t="shared" si="2"/>
        <v>0</v>
      </c>
      <c r="V13" s="17">
        <f t="shared" si="2"/>
        <v>27463</v>
      </c>
      <c r="W13" s="17">
        <f t="shared" si="2"/>
        <v>27463</v>
      </c>
      <c r="X13" s="17">
        <f t="shared" si="2"/>
        <v>0</v>
      </c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6.25" customHeight="1" x14ac:dyDescent="0.25">
      <c r="A14" s="72"/>
      <c r="B14" s="69"/>
      <c r="C14" s="49" t="s">
        <v>8</v>
      </c>
      <c r="D14" s="12">
        <f>D17+D27+D40+D48</f>
        <v>762658</v>
      </c>
      <c r="E14" s="17"/>
      <c r="F14" s="17"/>
      <c r="G14" s="17">
        <f t="shared" ref="G14:X14" si="3">G17+G27+G40+G48</f>
        <v>134819.4</v>
      </c>
      <c r="H14" s="17">
        <f t="shared" si="3"/>
        <v>133456.9</v>
      </c>
      <c r="I14" s="17">
        <f t="shared" si="3"/>
        <v>1362.5</v>
      </c>
      <c r="J14" s="17">
        <f t="shared" si="3"/>
        <v>125034.79999999999</v>
      </c>
      <c r="K14" s="17">
        <f t="shared" si="3"/>
        <v>123635.50000000001</v>
      </c>
      <c r="L14" s="17">
        <f t="shared" si="3"/>
        <v>1399.3</v>
      </c>
      <c r="M14" s="17">
        <f t="shared" si="3"/>
        <v>121890.20000000001</v>
      </c>
      <c r="N14" s="17">
        <f t="shared" si="3"/>
        <v>120444.20000000001</v>
      </c>
      <c r="O14" s="17">
        <f t="shared" si="3"/>
        <v>1446</v>
      </c>
      <c r="P14" s="17">
        <f t="shared" si="3"/>
        <v>126971.2</v>
      </c>
      <c r="Q14" s="17">
        <f t="shared" si="3"/>
        <v>126771.90000000001</v>
      </c>
      <c r="R14" s="17">
        <f t="shared" si="3"/>
        <v>199.3</v>
      </c>
      <c r="S14" s="17">
        <f t="shared" si="3"/>
        <v>126971.2</v>
      </c>
      <c r="T14" s="41">
        <f t="shared" si="3"/>
        <v>126771.90000000001</v>
      </c>
      <c r="U14" s="41">
        <f t="shared" si="3"/>
        <v>199.3</v>
      </c>
      <c r="V14" s="17">
        <f t="shared" si="3"/>
        <v>126971.2</v>
      </c>
      <c r="W14" s="17">
        <f t="shared" si="3"/>
        <v>126771.90000000001</v>
      </c>
      <c r="X14" s="17">
        <f t="shared" si="3"/>
        <v>199.3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1.25" customHeight="1" x14ac:dyDescent="0.25">
      <c r="A15" s="70" t="s">
        <v>53</v>
      </c>
      <c r="B15" s="68" t="s">
        <v>7</v>
      </c>
      <c r="C15" s="14" t="s">
        <v>11</v>
      </c>
      <c r="D15" s="40">
        <f>D16+D17</f>
        <v>140886.39999999999</v>
      </c>
      <c r="E15" s="67"/>
      <c r="F15" s="67"/>
      <c r="G15" s="67">
        <f t="shared" ref="G15:Q15" si="4">G16+G17</f>
        <v>28415.4</v>
      </c>
      <c r="H15" s="67">
        <f t="shared" si="4"/>
        <v>28415.4</v>
      </c>
      <c r="I15" s="67">
        <f t="shared" si="4"/>
        <v>0</v>
      </c>
      <c r="J15" s="67">
        <f t="shared" si="4"/>
        <v>23414.100000000002</v>
      </c>
      <c r="K15" s="67">
        <f t="shared" si="4"/>
        <v>23414.100000000002</v>
      </c>
      <c r="L15" s="67">
        <f t="shared" si="4"/>
        <v>0</v>
      </c>
      <c r="M15" s="67">
        <f t="shared" si="4"/>
        <v>17518.599999999999</v>
      </c>
      <c r="N15" s="67">
        <f t="shared" si="4"/>
        <v>17518.599999999999</v>
      </c>
      <c r="O15" s="67">
        <f t="shared" si="4"/>
        <v>0</v>
      </c>
      <c r="P15" s="67">
        <f>Q15+R15</f>
        <v>23846.100000000002</v>
      </c>
      <c r="Q15" s="67">
        <f t="shared" si="4"/>
        <v>23846.100000000002</v>
      </c>
      <c r="R15" s="67">
        <v>0</v>
      </c>
      <c r="S15" s="67">
        <f t="shared" ref="S15:S19" si="5">T15+U15</f>
        <v>23846.100000000002</v>
      </c>
      <c r="T15" s="67">
        <f t="shared" ref="T15" si="6">T16+T17</f>
        <v>23846.100000000002</v>
      </c>
      <c r="U15" s="67">
        <v>0</v>
      </c>
      <c r="V15" s="67">
        <f t="shared" ref="V15:V19" si="7">W15+X15</f>
        <v>23846.100000000002</v>
      </c>
      <c r="W15" s="67">
        <f t="shared" ref="W15" si="8">W16+W17</f>
        <v>23846.100000000002</v>
      </c>
      <c r="X15" s="67">
        <v>0</v>
      </c>
      <c r="Y15" s="63"/>
      <c r="Z15" s="3"/>
      <c r="AA15" s="3"/>
      <c r="AB15" s="6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62.25" customHeight="1" x14ac:dyDescent="0.25">
      <c r="A16" s="71"/>
      <c r="B16" s="73"/>
      <c r="C16" s="14" t="s">
        <v>7</v>
      </c>
      <c r="D16" s="40">
        <f>D19</f>
        <v>108534.19999999998</v>
      </c>
      <c r="E16" s="20"/>
      <c r="F16" s="20"/>
      <c r="G16" s="20">
        <f t="shared" ref="G16:R16" si="9">G19</f>
        <v>21374</v>
      </c>
      <c r="H16" s="20">
        <f t="shared" si="9"/>
        <v>21374</v>
      </c>
      <c r="I16" s="20">
        <f t="shared" si="9"/>
        <v>0</v>
      </c>
      <c r="J16" s="20">
        <f t="shared" si="9"/>
        <v>17086.400000000001</v>
      </c>
      <c r="K16" s="20">
        <f t="shared" si="9"/>
        <v>17086.400000000001</v>
      </c>
      <c r="L16" s="20">
        <f t="shared" si="9"/>
        <v>0</v>
      </c>
      <c r="M16" s="20">
        <f t="shared" si="9"/>
        <v>17518.599999999999</v>
      </c>
      <c r="N16" s="20">
        <f t="shared" si="9"/>
        <v>17518.599999999999</v>
      </c>
      <c r="O16" s="20">
        <f t="shared" si="9"/>
        <v>0</v>
      </c>
      <c r="P16" s="20">
        <f>Q16+R16</f>
        <v>17518.400000000001</v>
      </c>
      <c r="Q16" s="20">
        <v>17518.400000000001</v>
      </c>
      <c r="R16" s="20">
        <f t="shared" si="9"/>
        <v>0</v>
      </c>
      <c r="S16" s="20">
        <f t="shared" si="5"/>
        <v>17518.400000000001</v>
      </c>
      <c r="T16" s="20">
        <v>17518.400000000001</v>
      </c>
      <c r="U16" s="20">
        <f t="shared" ref="U16" si="10">U19</f>
        <v>0</v>
      </c>
      <c r="V16" s="20">
        <f t="shared" si="7"/>
        <v>17518.400000000001</v>
      </c>
      <c r="W16" s="20">
        <v>17518.400000000001</v>
      </c>
      <c r="X16" s="20">
        <f t="shared" ref="X16" si="11">X19</f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2"/>
      <c r="B17" s="69"/>
      <c r="C17" s="19" t="s">
        <v>8</v>
      </c>
      <c r="D17" s="40">
        <f>D18</f>
        <v>32352.2</v>
      </c>
      <c r="E17" s="20"/>
      <c r="F17" s="20"/>
      <c r="G17" s="20">
        <f t="shared" ref="G17:O17" si="12">G18</f>
        <v>7041.4</v>
      </c>
      <c r="H17" s="20">
        <f t="shared" si="12"/>
        <v>7041.4</v>
      </c>
      <c r="I17" s="20">
        <f t="shared" si="12"/>
        <v>0</v>
      </c>
      <c r="J17" s="20">
        <f t="shared" si="12"/>
        <v>6327.7</v>
      </c>
      <c r="K17" s="20">
        <f t="shared" si="12"/>
        <v>6327.7</v>
      </c>
      <c r="L17" s="20">
        <f t="shared" si="12"/>
        <v>0</v>
      </c>
      <c r="M17" s="20">
        <f t="shared" si="12"/>
        <v>0</v>
      </c>
      <c r="N17" s="20">
        <f t="shared" si="12"/>
        <v>0</v>
      </c>
      <c r="O17" s="20">
        <f t="shared" si="12"/>
        <v>0</v>
      </c>
      <c r="P17" s="20">
        <f>Q17+R17</f>
        <v>6327.7</v>
      </c>
      <c r="Q17" s="20">
        <v>6327.7</v>
      </c>
      <c r="R17" s="20">
        <v>0</v>
      </c>
      <c r="S17" s="20">
        <f t="shared" si="5"/>
        <v>6327.7</v>
      </c>
      <c r="T17" s="20">
        <v>6327.7</v>
      </c>
      <c r="U17" s="20">
        <v>0</v>
      </c>
      <c r="V17" s="20">
        <f t="shared" si="7"/>
        <v>6327.7</v>
      </c>
      <c r="W17" s="20">
        <v>6327.7</v>
      </c>
      <c r="X17" s="20">
        <v>0</v>
      </c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62.25" customHeight="1" x14ac:dyDescent="0.25">
      <c r="A18" s="46" t="s">
        <v>38</v>
      </c>
      <c r="B18" s="19" t="s">
        <v>8</v>
      </c>
      <c r="C18" s="19" t="s">
        <v>8</v>
      </c>
      <c r="D18" s="40">
        <f>G18+J18+M18+P18+S18+V18</f>
        <v>32352.2</v>
      </c>
      <c r="E18" s="20"/>
      <c r="F18" s="20"/>
      <c r="G18" s="20">
        <f>H18+I18</f>
        <v>7041.4</v>
      </c>
      <c r="H18" s="20">
        <v>7041.4</v>
      </c>
      <c r="I18" s="20">
        <v>0</v>
      </c>
      <c r="J18" s="20">
        <f>K18+L18</f>
        <v>6327.7</v>
      </c>
      <c r="K18" s="20">
        <v>6327.7</v>
      </c>
      <c r="L18" s="20">
        <v>0</v>
      </c>
      <c r="M18" s="20">
        <f>N18+O18</f>
        <v>0</v>
      </c>
      <c r="N18" s="20">
        <v>0</v>
      </c>
      <c r="O18" s="20">
        <v>0</v>
      </c>
      <c r="P18" s="20">
        <f>Q18+R18</f>
        <v>6327.7</v>
      </c>
      <c r="Q18" s="20">
        <v>6327.7</v>
      </c>
      <c r="R18" s="20">
        <v>0</v>
      </c>
      <c r="S18" s="20">
        <f t="shared" si="5"/>
        <v>6327.7</v>
      </c>
      <c r="T18" s="20">
        <v>6327.7</v>
      </c>
      <c r="U18" s="20">
        <v>0</v>
      </c>
      <c r="V18" s="20">
        <f t="shared" si="7"/>
        <v>6327.7</v>
      </c>
      <c r="W18" s="20">
        <v>6327.7</v>
      </c>
      <c r="X18" s="20">
        <v>0</v>
      </c>
    </row>
    <row r="19" spans="1:36" ht="54" customHeight="1" x14ac:dyDescent="0.25">
      <c r="A19" s="18" t="s">
        <v>26</v>
      </c>
      <c r="B19" s="19" t="s">
        <v>7</v>
      </c>
      <c r="C19" s="19" t="s">
        <v>7</v>
      </c>
      <c r="D19" s="40">
        <f>G19+J19+M19+P19+S19+V19</f>
        <v>108534.19999999998</v>
      </c>
      <c r="E19" s="20"/>
      <c r="F19" s="20"/>
      <c r="G19" s="20">
        <f>H19+I19</f>
        <v>21374</v>
      </c>
      <c r="H19" s="20">
        <v>21374</v>
      </c>
      <c r="I19" s="20">
        <v>0</v>
      </c>
      <c r="J19" s="20">
        <f>K19+L19</f>
        <v>17086.400000000001</v>
      </c>
      <c r="K19" s="20">
        <v>17086.400000000001</v>
      </c>
      <c r="L19" s="20">
        <v>0</v>
      </c>
      <c r="M19" s="20">
        <f>N19+O19</f>
        <v>17518.599999999999</v>
      </c>
      <c r="N19" s="20">
        <v>17518.599999999999</v>
      </c>
      <c r="O19" s="20">
        <v>0</v>
      </c>
      <c r="P19" s="20">
        <f>Q19+R19</f>
        <v>17518.400000000001</v>
      </c>
      <c r="Q19" s="20">
        <v>17518.400000000001</v>
      </c>
      <c r="R19" s="20">
        <v>0</v>
      </c>
      <c r="S19" s="20">
        <f t="shared" si="5"/>
        <v>17518.400000000001</v>
      </c>
      <c r="T19" s="20">
        <v>17518.400000000001</v>
      </c>
      <c r="U19" s="20">
        <v>0</v>
      </c>
      <c r="V19" s="20">
        <f t="shared" si="7"/>
        <v>17518.400000000001</v>
      </c>
      <c r="W19" s="20">
        <v>17518.400000000001</v>
      </c>
      <c r="X19" s="20">
        <v>0</v>
      </c>
      <c r="Y19" s="64"/>
    </row>
    <row r="20" spans="1:36" s="21" customFormat="1" ht="57.75" customHeight="1" x14ac:dyDescent="0.25">
      <c r="A20" s="80" t="s">
        <v>54</v>
      </c>
      <c r="B20" s="82" t="s">
        <v>3</v>
      </c>
      <c r="C20" s="66" t="s">
        <v>36</v>
      </c>
      <c r="D20" s="40">
        <f>D21</f>
        <v>165677</v>
      </c>
      <c r="E20" s="67"/>
      <c r="F20" s="67"/>
      <c r="G20" s="67">
        <f t="shared" ref="G20:X20" si="13">G21</f>
        <v>29132.799999999996</v>
      </c>
      <c r="H20" s="67">
        <f t="shared" si="13"/>
        <v>29132.799999999996</v>
      </c>
      <c r="I20" s="67">
        <f t="shared" si="13"/>
        <v>0</v>
      </c>
      <c r="J20" s="67">
        <f t="shared" si="13"/>
        <v>26692.199999999997</v>
      </c>
      <c r="K20" s="67">
        <f t="shared" si="13"/>
        <v>26692.199999999997</v>
      </c>
      <c r="L20" s="67">
        <f t="shared" si="13"/>
        <v>0</v>
      </c>
      <c r="M20" s="67">
        <f t="shared" si="13"/>
        <v>27463</v>
      </c>
      <c r="N20" s="67">
        <f t="shared" si="13"/>
        <v>27463</v>
      </c>
      <c r="O20" s="67">
        <f t="shared" si="13"/>
        <v>0</v>
      </c>
      <c r="P20" s="67">
        <f t="shared" si="13"/>
        <v>27463</v>
      </c>
      <c r="Q20" s="67">
        <f t="shared" si="13"/>
        <v>27463</v>
      </c>
      <c r="R20" s="67">
        <f t="shared" si="13"/>
        <v>0</v>
      </c>
      <c r="S20" s="67">
        <f t="shared" si="13"/>
        <v>27463</v>
      </c>
      <c r="T20" s="67">
        <f t="shared" si="13"/>
        <v>27463</v>
      </c>
      <c r="U20" s="67">
        <f t="shared" si="13"/>
        <v>0</v>
      </c>
      <c r="V20" s="67">
        <f t="shared" si="13"/>
        <v>27463</v>
      </c>
      <c r="W20" s="67">
        <f t="shared" si="13"/>
        <v>27463</v>
      </c>
      <c r="X20" s="67">
        <f t="shared" si="13"/>
        <v>0</v>
      </c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21" customFormat="1" ht="99" customHeight="1" x14ac:dyDescent="0.25">
      <c r="A21" s="81"/>
      <c r="B21" s="83"/>
      <c r="C21" s="66" t="s">
        <v>29</v>
      </c>
      <c r="D21" s="40">
        <f>D22+D23+D24+D25</f>
        <v>165677</v>
      </c>
      <c r="E21" s="20"/>
      <c r="F21" s="20"/>
      <c r="G21" s="20">
        <f t="shared" ref="G21:X21" si="14">G22+G23+G24+G25</f>
        <v>29132.799999999996</v>
      </c>
      <c r="H21" s="20">
        <f t="shared" si="14"/>
        <v>29132.799999999996</v>
      </c>
      <c r="I21" s="20">
        <f t="shared" si="14"/>
        <v>0</v>
      </c>
      <c r="J21" s="20">
        <f t="shared" si="14"/>
        <v>26692.199999999997</v>
      </c>
      <c r="K21" s="20">
        <f t="shared" si="14"/>
        <v>26692.199999999997</v>
      </c>
      <c r="L21" s="20">
        <f t="shared" si="14"/>
        <v>0</v>
      </c>
      <c r="M21" s="20">
        <f t="shared" si="14"/>
        <v>27463</v>
      </c>
      <c r="N21" s="20">
        <f t="shared" si="14"/>
        <v>27463</v>
      </c>
      <c r="O21" s="20">
        <f t="shared" si="14"/>
        <v>0</v>
      </c>
      <c r="P21" s="20">
        <f t="shared" si="14"/>
        <v>27463</v>
      </c>
      <c r="Q21" s="20">
        <f t="shared" si="14"/>
        <v>27463</v>
      </c>
      <c r="R21" s="20">
        <f t="shared" si="14"/>
        <v>0</v>
      </c>
      <c r="S21" s="20">
        <f t="shared" si="14"/>
        <v>27463</v>
      </c>
      <c r="T21" s="20">
        <f t="shared" si="14"/>
        <v>27463</v>
      </c>
      <c r="U21" s="20">
        <f t="shared" si="14"/>
        <v>0</v>
      </c>
      <c r="V21" s="20">
        <f t="shared" si="14"/>
        <v>27463</v>
      </c>
      <c r="W21" s="20">
        <f t="shared" si="14"/>
        <v>27463</v>
      </c>
      <c r="X21" s="20">
        <f t="shared" si="14"/>
        <v>0</v>
      </c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4" customFormat="1" ht="78.75" x14ac:dyDescent="0.25">
      <c r="A22" s="22" t="s">
        <v>20</v>
      </c>
      <c r="B22" s="23" t="s">
        <v>3</v>
      </c>
      <c r="C22" s="23" t="s">
        <v>29</v>
      </c>
      <c r="D22" s="40">
        <f t="shared" ref="D22:D24" si="15">G22+J22+M22+P22+S22+V22</f>
        <v>7152.6</v>
      </c>
      <c r="E22" s="20"/>
      <c r="F22" s="20"/>
      <c r="G22" s="20">
        <f>H22+I22</f>
        <v>1152.5999999999999</v>
      </c>
      <c r="H22" s="20">
        <v>1152.5999999999999</v>
      </c>
      <c r="I22" s="20">
        <v>0</v>
      </c>
      <c r="J22" s="20">
        <f>K22+L22</f>
        <v>1200</v>
      </c>
      <c r="K22" s="20">
        <v>1200</v>
      </c>
      <c r="L22" s="20">
        <v>0</v>
      </c>
      <c r="M22" s="20">
        <f>N22+O22</f>
        <v>1200</v>
      </c>
      <c r="N22" s="20">
        <v>1200</v>
      </c>
      <c r="O22" s="20">
        <v>0</v>
      </c>
      <c r="P22" s="20">
        <f>Q22+R22</f>
        <v>1200</v>
      </c>
      <c r="Q22" s="20">
        <v>1200</v>
      </c>
      <c r="R22" s="20">
        <v>0</v>
      </c>
      <c r="S22" s="20">
        <f>T22+U22</f>
        <v>1200</v>
      </c>
      <c r="T22" s="20">
        <v>1200</v>
      </c>
      <c r="U22" s="20">
        <v>0</v>
      </c>
      <c r="V22" s="20">
        <f>W22+X22</f>
        <v>1200</v>
      </c>
      <c r="W22" s="20">
        <v>1200</v>
      </c>
      <c r="X22" s="20">
        <v>0</v>
      </c>
      <c r="Y22" s="65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s="24" customFormat="1" ht="88.5" customHeight="1" x14ac:dyDescent="0.25">
      <c r="A23" s="22" t="s">
        <v>19</v>
      </c>
      <c r="B23" s="23" t="s">
        <v>9</v>
      </c>
      <c r="C23" s="23" t="s">
        <v>29</v>
      </c>
      <c r="D23" s="40">
        <f t="shared" si="15"/>
        <v>900</v>
      </c>
      <c r="E23" s="20"/>
      <c r="F23" s="20"/>
      <c r="G23" s="20">
        <f>H23+I23</f>
        <v>150</v>
      </c>
      <c r="H23" s="20">
        <v>150</v>
      </c>
      <c r="I23" s="20">
        <v>0</v>
      </c>
      <c r="J23" s="20">
        <f>K23+L23</f>
        <v>150</v>
      </c>
      <c r="K23" s="20">
        <v>150</v>
      </c>
      <c r="L23" s="20">
        <v>0</v>
      </c>
      <c r="M23" s="20">
        <f>N23+O23</f>
        <v>150</v>
      </c>
      <c r="N23" s="20">
        <v>150</v>
      </c>
      <c r="O23" s="20">
        <v>0</v>
      </c>
      <c r="P23" s="20">
        <f>Q23+R23</f>
        <v>150</v>
      </c>
      <c r="Q23" s="20">
        <v>150</v>
      </c>
      <c r="R23" s="20">
        <v>0</v>
      </c>
      <c r="S23" s="20">
        <f>T23+U23</f>
        <v>150</v>
      </c>
      <c r="T23" s="20">
        <v>150</v>
      </c>
      <c r="U23" s="20">
        <v>0</v>
      </c>
      <c r="V23" s="20">
        <f>W23+X23</f>
        <v>150</v>
      </c>
      <c r="W23" s="20">
        <v>150</v>
      </c>
      <c r="X23" s="20">
        <v>0</v>
      </c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6.25" customHeight="1" x14ac:dyDescent="0.25">
      <c r="A24" s="22" t="s">
        <v>22</v>
      </c>
      <c r="B24" s="23" t="s">
        <v>9</v>
      </c>
      <c r="C24" s="23" t="s">
        <v>29</v>
      </c>
      <c r="D24" s="40">
        <f t="shared" si="15"/>
        <v>116497.60000000001</v>
      </c>
      <c r="E24" s="20"/>
      <c r="F24" s="20"/>
      <c r="G24" s="20">
        <f>H24+I24</f>
        <v>19852.099999999999</v>
      </c>
      <c r="H24" s="20">
        <v>19852.099999999999</v>
      </c>
      <c r="I24" s="20">
        <v>0</v>
      </c>
      <c r="J24" s="20">
        <f>K24+L24</f>
        <v>19329.099999999999</v>
      </c>
      <c r="K24" s="20">
        <v>19329.099999999999</v>
      </c>
      <c r="L24" s="20">
        <v>0</v>
      </c>
      <c r="M24" s="20">
        <f>N24+O24</f>
        <v>19329.099999999999</v>
      </c>
      <c r="N24" s="20">
        <v>19329.099999999999</v>
      </c>
      <c r="O24" s="20">
        <v>0</v>
      </c>
      <c r="P24" s="20">
        <f>Q24+R24</f>
        <v>19329.099999999999</v>
      </c>
      <c r="Q24" s="20">
        <v>19329.099999999999</v>
      </c>
      <c r="R24" s="20">
        <v>0</v>
      </c>
      <c r="S24" s="20">
        <f>T24+U24</f>
        <v>19329.099999999999</v>
      </c>
      <c r="T24" s="20">
        <v>19329.099999999999</v>
      </c>
      <c r="U24" s="20">
        <v>0</v>
      </c>
      <c r="V24" s="20">
        <f>W24+X24</f>
        <v>19329.099999999999</v>
      </c>
      <c r="W24" s="20">
        <v>19329.099999999999</v>
      </c>
      <c r="X24" s="20">
        <v>0</v>
      </c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101.25" customHeight="1" x14ac:dyDescent="0.25">
      <c r="A25" s="22" t="s">
        <v>18</v>
      </c>
      <c r="B25" s="23" t="s">
        <v>9</v>
      </c>
      <c r="C25" s="23" t="s">
        <v>29</v>
      </c>
      <c r="D25" s="40">
        <f>G25+J25+M25+P25+S25+V25</f>
        <v>41126.800000000003</v>
      </c>
      <c r="E25" s="20"/>
      <c r="F25" s="20"/>
      <c r="G25" s="20">
        <f>H25+I25</f>
        <v>7978.1</v>
      </c>
      <c r="H25" s="20">
        <v>7978.1</v>
      </c>
      <c r="I25" s="20">
        <v>0</v>
      </c>
      <c r="J25" s="20">
        <f>K25+L25</f>
        <v>6013.1</v>
      </c>
      <c r="K25" s="20">
        <v>6013.1</v>
      </c>
      <c r="L25" s="20">
        <v>0</v>
      </c>
      <c r="M25" s="20">
        <f>N25+O25</f>
        <v>6783.9</v>
      </c>
      <c r="N25" s="20">
        <v>6783.9</v>
      </c>
      <c r="O25" s="20">
        <v>0</v>
      </c>
      <c r="P25" s="20">
        <f>Q25+R25</f>
        <v>6783.9</v>
      </c>
      <c r="Q25" s="20">
        <v>6783.9</v>
      </c>
      <c r="R25" s="20">
        <v>0</v>
      </c>
      <c r="S25" s="20">
        <f>T25+U25</f>
        <v>6783.9</v>
      </c>
      <c r="T25" s="20">
        <v>6783.9</v>
      </c>
      <c r="U25" s="20">
        <v>0</v>
      </c>
      <c r="V25" s="20">
        <f>W25+X25</f>
        <v>6783.9</v>
      </c>
      <c r="W25" s="20">
        <v>6783.9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16" customFormat="1" ht="58.5" customHeight="1" x14ac:dyDescent="0.25">
      <c r="A26" s="70" t="s">
        <v>55</v>
      </c>
      <c r="B26" s="68" t="s">
        <v>31</v>
      </c>
      <c r="C26" s="14" t="s">
        <v>5</v>
      </c>
      <c r="D26" s="40">
        <f>D27</f>
        <v>718364.4</v>
      </c>
      <c r="E26" s="67"/>
      <c r="F26" s="67"/>
      <c r="G26" s="67">
        <f t="shared" ref="G26:X26" si="16">G27</f>
        <v>124628.59999999999</v>
      </c>
      <c r="H26" s="67">
        <f t="shared" si="16"/>
        <v>123465.40000000001</v>
      </c>
      <c r="I26" s="67">
        <f t="shared" si="16"/>
        <v>1163.2</v>
      </c>
      <c r="J26" s="67">
        <f t="shared" si="16"/>
        <v>116948.7</v>
      </c>
      <c r="K26" s="67">
        <f t="shared" si="16"/>
        <v>115748.70000000001</v>
      </c>
      <c r="L26" s="67">
        <f t="shared" si="16"/>
        <v>1200</v>
      </c>
      <c r="M26" s="67">
        <f t="shared" si="16"/>
        <v>120131.80000000002</v>
      </c>
      <c r="N26" s="67">
        <f t="shared" si="16"/>
        <v>118885.1</v>
      </c>
      <c r="O26" s="67">
        <f t="shared" si="16"/>
        <v>1246.7</v>
      </c>
      <c r="P26" s="67">
        <f t="shared" si="16"/>
        <v>118885.1</v>
      </c>
      <c r="Q26" s="67">
        <f t="shared" si="16"/>
        <v>118885.1</v>
      </c>
      <c r="R26" s="67">
        <f t="shared" si="16"/>
        <v>0</v>
      </c>
      <c r="S26" s="67">
        <f t="shared" si="16"/>
        <v>118885.1</v>
      </c>
      <c r="T26" s="67">
        <f t="shared" si="16"/>
        <v>118885.1</v>
      </c>
      <c r="U26" s="67">
        <f t="shared" si="16"/>
        <v>0</v>
      </c>
      <c r="V26" s="67">
        <f t="shared" si="16"/>
        <v>118885.1</v>
      </c>
      <c r="W26" s="67">
        <f t="shared" si="16"/>
        <v>118885.1</v>
      </c>
      <c r="X26" s="67">
        <f t="shared" si="16"/>
        <v>0</v>
      </c>
      <c r="Y26" s="63"/>
      <c r="Z26" s="6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6" customFormat="1" ht="54.75" customHeight="1" x14ac:dyDescent="0.25">
      <c r="A27" s="72"/>
      <c r="B27" s="69"/>
      <c r="C27" s="14" t="s">
        <v>8</v>
      </c>
      <c r="D27" s="41">
        <f>D28+D29+D30+D31+D32+D33+D34+D35+D36+D37+D38</f>
        <v>718364.4</v>
      </c>
      <c r="E27" s="20"/>
      <c r="F27" s="20"/>
      <c r="G27" s="20">
        <f t="shared" ref="G27:X27" si="17">G28+G29+G30+G31+G32+G33+G34+G35+G36+G37+G38</f>
        <v>124628.59999999999</v>
      </c>
      <c r="H27" s="20">
        <f t="shared" si="17"/>
        <v>123465.40000000001</v>
      </c>
      <c r="I27" s="20">
        <f t="shared" si="17"/>
        <v>1163.2</v>
      </c>
      <c r="J27" s="20">
        <f t="shared" si="17"/>
        <v>116948.7</v>
      </c>
      <c r="K27" s="20">
        <f t="shared" si="17"/>
        <v>115748.70000000001</v>
      </c>
      <c r="L27" s="20">
        <f t="shared" si="17"/>
        <v>1200</v>
      </c>
      <c r="M27" s="20">
        <f t="shared" si="17"/>
        <v>120131.80000000002</v>
      </c>
      <c r="N27" s="20">
        <f t="shared" si="17"/>
        <v>118885.1</v>
      </c>
      <c r="O27" s="20">
        <f t="shared" si="17"/>
        <v>1246.7</v>
      </c>
      <c r="P27" s="20">
        <f t="shared" si="17"/>
        <v>118885.1</v>
      </c>
      <c r="Q27" s="20">
        <f t="shared" si="17"/>
        <v>118885.1</v>
      </c>
      <c r="R27" s="20">
        <f t="shared" si="17"/>
        <v>0</v>
      </c>
      <c r="S27" s="20">
        <f t="shared" si="17"/>
        <v>118885.1</v>
      </c>
      <c r="T27" s="20">
        <f t="shared" si="17"/>
        <v>118885.1</v>
      </c>
      <c r="U27" s="20">
        <f t="shared" si="17"/>
        <v>0</v>
      </c>
      <c r="V27" s="20">
        <f t="shared" si="17"/>
        <v>118885.1</v>
      </c>
      <c r="W27" s="20">
        <f t="shared" si="17"/>
        <v>118885.1</v>
      </c>
      <c r="X27" s="20">
        <f t="shared" si="17"/>
        <v>0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ht="83.25" customHeight="1" x14ac:dyDescent="0.25">
      <c r="A28" s="22" t="s">
        <v>21</v>
      </c>
      <c r="B28" s="23" t="s">
        <v>31</v>
      </c>
      <c r="C28" s="23" t="s">
        <v>8</v>
      </c>
      <c r="D28" s="41">
        <f t="shared" ref="D28:D38" si="18">G28+J28+M28+P28+S28+V28</f>
        <v>1200</v>
      </c>
      <c r="E28" s="20"/>
      <c r="F28" s="20"/>
      <c r="G28" s="20">
        <f t="shared" ref="G28:G38" si="19">H28+I28</f>
        <v>200</v>
      </c>
      <c r="H28" s="20">
        <v>200</v>
      </c>
      <c r="I28" s="20">
        <v>0</v>
      </c>
      <c r="J28" s="20">
        <f t="shared" ref="J28:J38" si="20">K28+L28</f>
        <v>200</v>
      </c>
      <c r="K28" s="20">
        <v>200</v>
      </c>
      <c r="L28" s="20">
        <v>0</v>
      </c>
      <c r="M28" s="20">
        <f t="shared" ref="M28:M38" si="21">N28+O28</f>
        <v>200</v>
      </c>
      <c r="N28" s="20">
        <v>200</v>
      </c>
      <c r="O28" s="20">
        <v>0</v>
      </c>
      <c r="P28" s="20">
        <f t="shared" ref="P28:P37" si="22">Q28+R28</f>
        <v>200</v>
      </c>
      <c r="Q28" s="20">
        <v>200</v>
      </c>
      <c r="R28" s="20">
        <v>0</v>
      </c>
      <c r="S28" s="20">
        <f t="shared" ref="S28:S38" si="23">T28+U28</f>
        <v>200</v>
      </c>
      <c r="T28" s="20">
        <v>200</v>
      </c>
      <c r="U28" s="20">
        <v>0</v>
      </c>
      <c r="V28" s="20">
        <f t="shared" ref="V28:V38" si="24">W28+X28</f>
        <v>200</v>
      </c>
      <c r="W28" s="20">
        <v>200</v>
      </c>
      <c r="X28" s="20">
        <v>0</v>
      </c>
    </row>
    <row r="29" spans="1:36" ht="47.25" x14ac:dyDescent="0.25">
      <c r="A29" s="22" t="s">
        <v>23</v>
      </c>
      <c r="B29" s="23" t="s">
        <v>32</v>
      </c>
      <c r="C29" s="23" t="s">
        <v>8</v>
      </c>
      <c r="D29" s="40">
        <f t="shared" si="18"/>
        <v>629349.9</v>
      </c>
      <c r="E29" s="20"/>
      <c r="F29" s="20"/>
      <c r="G29" s="20">
        <f t="shared" si="19"/>
        <v>109133.8</v>
      </c>
      <c r="H29" s="20">
        <v>109133.8</v>
      </c>
      <c r="I29" s="20">
        <v>0</v>
      </c>
      <c r="J29" s="20">
        <f t="shared" si="20"/>
        <v>102002.1</v>
      </c>
      <c r="K29" s="20">
        <v>102002.1</v>
      </c>
      <c r="L29" s="20">
        <v>0</v>
      </c>
      <c r="M29" s="20">
        <f t="shared" si="21"/>
        <v>104553.5</v>
      </c>
      <c r="N29" s="20">
        <v>104553.5</v>
      </c>
      <c r="O29" s="20">
        <v>0</v>
      </c>
      <c r="P29" s="20">
        <f t="shared" si="22"/>
        <v>104553.5</v>
      </c>
      <c r="Q29" s="20">
        <v>104553.5</v>
      </c>
      <c r="R29" s="20">
        <v>0</v>
      </c>
      <c r="S29" s="20">
        <f t="shared" si="23"/>
        <v>104553.5</v>
      </c>
      <c r="T29" s="20">
        <v>104553.5</v>
      </c>
      <c r="U29" s="20">
        <v>0</v>
      </c>
      <c r="V29" s="20">
        <f t="shared" si="24"/>
        <v>104553.5</v>
      </c>
      <c r="W29" s="20">
        <v>104553.5</v>
      </c>
      <c r="X29" s="20">
        <v>0</v>
      </c>
    </row>
    <row r="30" spans="1:36" ht="92.25" customHeight="1" x14ac:dyDescent="0.25">
      <c r="A30" s="22" t="s">
        <v>27</v>
      </c>
      <c r="B30" s="23" t="s">
        <v>30</v>
      </c>
      <c r="C30" s="23" t="s">
        <v>8</v>
      </c>
      <c r="D30" s="40">
        <f t="shared" si="18"/>
        <v>57939.6</v>
      </c>
      <c r="E30" s="20"/>
      <c r="F30" s="20"/>
      <c r="G30" s="20">
        <f t="shared" si="19"/>
        <v>9656.6</v>
      </c>
      <c r="H30" s="20">
        <v>9656.6</v>
      </c>
      <c r="I30" s="20">
        <v>0</v>
      </c>
      <c r="J30" s="20">
        <f t="shared" si="20"/>
        <v>9656.6</v>
      </c>
      <c r="K30" s="20">
        <v>9656.6</v>
      </c>
      <c r="L30" s="20">
        <v>0</v>
      </c>
      <c r="M30" s="20">
        <f t="shared" si="21"/>
        <v>9656.6</v>
      </c>
      <c r="N30" s="20">
        <v>9656.6</v>
      </c>
      <c r="O30" s="20">
        <v>0</v>
      </c>
      <c r="P30" s="20">
        <f t="shared" si="22"/>
        <v>9656.6</v>
      </c>
      <c r="Q30" s="20">
        <v>9656.6</v>
      </c>
      <c r="R30" s="20">
        <v>0</v>
      </c>
      <c r="S30" s="20">
        <f t="shared" si="23"/>
        <v>9656.6</v>
      </c>
      <c r="T30" s="20">
        <v>9656.6</v>
      </c>
      <c r="U30" s="20">
        <v>0</v>
      </c>
      <c r="V30" s="20">
        <f t="shared" si="24"/>
        <v>9656.6</v>
      </c>
      <c r="W30" s="20">
        <v>9656.6</v>
      </c>
      <c r="X30" s="20">
        <v>0</v>
      </c>
    </row>
    <row r="31" spans="1:36" ht="187.5" customHeight="1" x14ac:dyDescent="0.25">
      <c r="A31" s="22" t="s">
        <v>57</v>
      </c>
      <c r="B31" s="23" t="s">
        <v>32</v>
      </c>
      <c r="C31" s="23" t="s">
        <v>8</v>
      </c>
      <c r="D31" s="40">
        <f t="shared" si="18"/>
        <v>77.5</v>
      </c>
      <c r="E31" s="20"/>
      <c r="F31" s="20"/>
      <c r="G31" s="20">
        <f t="shared" si="19"/>
        <v>25.1</v>
      </c>
      <c r="H31" s="20">
        <v>0</v>
      </c>
      <c r="I31" s="20">
        <v>25.1</v>
      </c>
      <c r="J31" s="20">
        <f t="shared" si="20"/>
        <v>25.7</v>
      </c>
      <c r="K31" s="20">
        <v>0</v>
      </c>
      <c r="L31" s="20">
        <v>25.7</v>
      </c>
      <c r="M31" s="20">
        <f t="shared" si="21"/>
        <v>26.7</v>
      </c>
      <c r="N31" s="20">
        <v>0</v>
      </c>
      <c r="O31" s="20">
        <v>26.7</v>
      </c>
      <c r="P31" s="20">
        <f t="shared" si="22"/>
        <v>0</v>
      </c>
      <c r="Q31" s="20">
        <v>0</v>
      </c>
      <c r="R31" s="20">
        <v>0</v>
      </c>
      <c r="S31" s="20">
        <f t="shared" si="23"/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</row>
    <row r="32" spans="1:36" s="24" customFormat="1" ht="118.5" customHeight="1" x14ac:dyDescent="0.25">
      <c r="A32" s="22" t="s">
        <v>60</v>
      </c>
      <c r="B32" s="23" t="s">
        <v>33</v>
      </c>
      <c r="C32" s="23" t="s">
        <v>8</v>
      </c>
      <c r="D32" s="40">
        <f t="shared" si="18"/>
        <v>49.3</v>
      </c>
      <c r="E32" s="20"/>
      <c r="F32" s="20"/>
      <c r="G32" s="20">
        <f t="shared" si="19"/>
        <v>15.9</v>
      </c>
      <c r="H32" s="20">
        <v>0</v>
      </c>
      <c r="I32" s="20">
        <v>15.9</v>
      </c>
      <c r="J32" s="20">
        <f t="shared" si="20"/>
        <v>16.399999999999999</v>
      </c>
      <c r="K32" s="20">
        <v>0</v>
      </c>
      <c r="L32" s="20">
        <v>16.399999999999999</v>
      </c>
      <c r="M32" s="20">
        <f t="shared" si="21"/>
        <v>17</v>
      </c>
      <c r="N32" s="20">
        <v>0</v>
      </c>
      <c r="O32" s="20">
        <v>17</v>
      </c>
      <c r="P32" s="20">
        <f t="shared" si="22"/>
        <v>0</v>
      </c>
      <c r="Q32" s="20">
        <v>0</v>
      </c>
      <c r="R32" s="20">
        <v>0</v>
      </c>
      <c r="S32" s="20">
        <f t="shared" si="23"/>
        <v>0</v>
      </c>
      <c r="T32" s="20">
        <v>0</v>
      </c>
      <c r="U32" s="20">
        <v>0</v>
      </c>
      <c r="V32" s="20">
        <f t="shared" si="24"/>
        <v>0</v>
      </c>
      <c r="W32" s="20">
        <v>0</v>
      </c>
      <c r="X32" s="20">
        <v>0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</row>
    <row r="33" spans="1:36" s="24" customFormat="1" ht="157.5" customHeight="1" x14ac:dyDescent="0.25">
      <c r="A33" s="22" t="s">
        <v>58</v>
      </c>
      <c r="B33" s="23" t="s">
        <v>33</v>
      </c>
      <c r="C33" s="23" t="s">
        <v>8</v>
      </c>
      <c r="D33" s="40">
        <f t="shared" si="18"/>
        <v>197.2</v>
      </c>
      <c r="E33" s="20"/>
      <c r="F33" s="20"/>
      <c r="G33" s="20">
        <f t="shared" si="19"/>
        <v>63.5</v>
      </c>
      <c r="H33" s="20">
        <v>0</v>
      </c>
      <c r="I33" s="20">
        <v>63.5</v>
      </c>
      <c r="J33" s="20">
        <f t="shared" si="20"/>
        <v>65.599999999999994</v>
      </c>
      <c r="K33" s="20">
        <v>0</v>
      </c>
      <c r="L33" s="20">
        <v>65.599999999999994</v>
      </c>
      <c r="M33" s="20">
        <f t="shared" si="21"/>
        <v>68.099999999999994</v>
      </c>
      <c r="N33" s="20">
        <v>0</v>
      </c>
      <c r="O33" s="20">
        <v>68.099999999999994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f t="shared" si="24"/>
        <v>0</v>
      </c>
      <c r="W33" s="20">
        <v>0</v>
      </c>
      <c r="X33" s="20">
        <v>0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</row>
    <row r="34" spans="1:36" s="24" customFormat="1" ht="121.5" customHeight="1" x14ac:dyDescent="0.25">
      <c r="A34" s="22" t="s">
        <v>34</v>
      </c>
      <c r="B34" s="23" t="s">
        <v>33</v>
      </c>
      <c r="C34" s="23" t="s">
        <v>8</v>
      </c>
      <c r="D34" s="40">
        <f t="shared" si="18"/>
        <v>256.89999999999998</v>
      </c>
      <c r="E34" s="20"/>
      <c r="F34" s="20"/>
      <c r="G34" s="20">
        <f t="shared" si="19"/>
        <v>82.9</v>
      </c>
      <c r="H34" s="20">
        <v>0</v>
      </c>
      <c r="I34" s="20">
        <v>82.9</v>
      </c>
      <c r="J34" s="20">
        <f t="shared" si="20"/>
        <v>85.4</v>
      </c>
      <c r="K34" s="20">
        <v>0</v>
      </c>
      <c r="L34" s="20">
        <v>85.4</v>
      </c>
      <c r="M34" s="20">
        <f t="shared" si="21"/>
        <v>88.6</v>
      </c>
      <c r="N34" s="20">
        <v>0</v>
      </c>
      <c r="O34" s="20">
        <v>88.6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409.6" customHeight="1" x14ac:dyDescent="0.25">
      <c r="A35" s="22" t="s">
        <v>43</v>
      </c>
      <c r="B35" s="23" t="s">
        <v>33</v>
      </c>
      <c r="C35" s="23" t="s">
        <v>8</v>
      </c>
      <c r="D35" s="40">
        <f t="shared" si="18"/>
        <v>2772</v>
      </c>
      <c r="E35" s="20"/>
      <c r="F35" s="20"/>
      <c r="G35" s="20">
        <f t="shared" si="19"/>
        <v>892.9</v>
      </c>
      <c r="H35" s="20">
        <v>0</v>
      </c>
      <c r="I35" s="20">
        <v>892.9</v>
      </c>
      <c r="J35" s="20">
        <f t="shared" si="20"/>
        <v>921.5</v>
      </c>
      <c r="K35" s="20">
        <v>0</v>
      </c>
      <c r="L35" s="20">
        <v>921.5</v>
      </c>
      <c r="M35" s="20">
        <f t="shared" si="21"/>
        <v>957.6</v>
      </c>
      <c r="N35" s="20">
        <v>0</v>
      </c>
      <c r="O35" s="20">
        <v>957.6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05.75" customHeight="1" x14ac:dyDescent="0.25">
      <c r="A36" s="22" t="s">
        <v>59</v>
      </c>
      <c r="B36" s="23" t="s">
        <v>33</v>
      </c>
      <c r="C36" s="23" t="s">
        <v>8</v>
      </c>
      <c r="D36" s="40">
        <f t="shared" si="18"/>
        <v>257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88.7</v>
      </c>
      <c r="N36" s="20">
        <v>0</v>
      </c>
      <c r="O36" s="20">
        <v>88.7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98.25" customHeight="1" x14ac:dyDescent="0.25">
      <c r="A37" s="22" t="s">
        <v>28</v>
      </c>
      <c r="B37" s="23" t="s">
        <v>33</v>
      </c>
      <c r="C37" s="23" t="s">
        <v>8</v>
      </c>
      <c r="D37" s="40">
        <f t="shared" si="18"/>
        <v>9525</v>
      </c>
      <c r="E37" s="20"/>
      <c r="F37" s="20"/>
      <c r="G37" s="20">
        <f t="shared" si="19"/>
        <v>1685</v>
      </c>
      <c r="H37" s="20">
        <v>1685</v>
      </c>
      <c r="I37" s="20">
        <v>0</v>
      </c>
      <c r="J37" s="20">
        <f t="shared" si="20"/>
        <v>1100</v>
      </c>
      <c r="K37" s="20">
        <v>1100</v>
      </c>
      <c r="L37" s="20">
        <v>0</v>
      </c>
      <c r="M37" s="20">
        <f t="shared" si="21"/>
        <v>1685</v>
      </c>
      <c r="N37" s="20">
        <v>1685</v>
      </c>
      <c r="O37" s="20">
        <v>0</v>
      </c>
      <c r="P37" s="20">
        <f t="shared" si="22"/>
        <v>1685</v>
      </c>
      <c r="Q37" s="20">
        <v>1685</v>
      </c>
      <c r="R37" s="20">
        <v>0</v>
      </c>
      <c r="S37" s="20">
        <f t="shared" si="23"/>
        <v>1685</v>
      </c>
      <c r="T37" s="20">
        <v>1685</v>
      </c>
      <c r="U37" s="20">
        <v>0</v>
      </c>
      <c r="V37" s="20">
        <f t="shared" si="24"/>
        <v>1685</v>
      </c>
      <c r="W37" s="20">
        <v>1685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74.25" customHeight="1" x14ac:dyDescent="0.25">
      <c r="A38" s="25" t="s">
        <v>44</v>
      </c>
      <c r="B38" s="26" t="s">
        <v>46</v>
      </c>
      <c r="C38" s="23" t="s">
        <v>45</v>
      </c>
      <c r="D38" s="40">
        <f t="shared" si="18"/>
        <v>16740</v>
      </c>
      <c r="E38" s="20"/>
      <c r="F38" s="20"/>
      <c r="G38" s="20">
        <f t="shared" si="19"/>
        <v>2790</v>
      </c>
      <c r="H38" s="20">
        <v>2790</v>
      </c>
      <c r="I38" s="20">
        <v>0</v>
      </c>
      <c r="J38" s="20">
        <f t="shared" si="20"/>
        <v>2790</v>
      </c>
      <c r="K38" s="20">
        <v>2790</v>
      </c>
      <c r="L38" s="20">
        <v>0</v>
      </c>
      <c r="M38" s="20">
        <f t="shared" si="21"/>
        <v>2790</v>
      </c>
      <c r="N38" s="20">
        <v>2790</v>
      </c>
      <c r="O38" s="20">
        <v>0</v>
      </c>
      <c r="P38" s="20">
        <v>2790</v>
      </c>
      <c r="Q38" s="20">
        <v>2790</v>
      </c>
      <c r="R38" s="20">
        <v>0</v>
      </c>
      <c r="S38" s="20">
        <f t="shared" si="23"/>
        <v>2790</v>
      </c>
      <c r="T38" s="20">
        <v>2790</v>
      </c>
      <c r="U38" s="20">
        <v>0</v>
      </c>
      <c r="V38" s="20">
        <f t="shared" si="24"/>
        <v>2790</v>
      </c>
      <c r="W38" s="20">
        <v>2790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16" customFormat="1" ht="43.5" customHeight="1" x14ac:dyDescent="0.25">
      <c r="A39" s="70" t="s">
        <v>6</v>
      </c>
      <c r="B39" s="68" t="s">
        <v>39</v>
      </c>
      <c r="C39" s="14" t="s">
        <v>5</v>
      </c>
      <c r="D39" s="40">
        <f>D40</f>
        <v>11941.4</v>
      </c>
      <c r="E39" s="67"/>
      <c r="F39" s="67"/>
      <c r="G39" s="67">
        <f t="shared" ref="G39:X39" si="25">G40</f>
        <v>3149.4</v>
      </c>
      <c r="H39" s="67">
        <f t="shared" si="25"/>
        <v>2950.1</v>
      </c>
      <c r="I39" s="67">
        <f t="shared" si="25"/>
        <v>199.3</v>
      </c>
      <c r="J39" s="67">
        <f t="shared" si="25"/>
        <v>1758.4</v>
      </c>
      <c r="K39" s="67">
        <f t="shared" si="25"/>
        <v>1559.1</v>
      </c>
      <c r="L39" s="67">
        <f t="shared" si="25"/>
        <v>199.3</v>
      </c>
      <c r="M39" s="67">
        <f t="shared" si="25"/>
        <v>1758.4</v>
      </c>
      <c r="N39" s="67">
        <f t="shared" si="25"/>
        <v>1559.1</v>
      </c>
      <c r="O39" s="67">
        <f t="shared" si="25"/>
        <v>199.3</v>
      </c>
      <c r="P39" s="67">
        <f t="shared" si="25"/>
        <v>1758.4</v>
      </c>
      <c r="Q39" s="67">
        <f t="shared" si="25"/>
        <v>1559.1</v>
      </c>
      <c r="R39" s="67">
        <f t="shared" si="25"/>
        <v>199.3</v>
      </c>
      <c r="S39" s="67">
        <f t="shared" si="25"/>
        <v>1758.4</v>
      </c>
      <c r="T39" s="67">
        <f t="shared" si="25"/>
        <v>1559.1</v>
      </c>
      <c r="U39" s="67">
        <f t="shared" si="25"/>
        <v>199.3</v>
      </c>
      <c r="V39" s="67">
        <f t="shared" si="25"/>
        <v>1758.4</v>
      </c>
      <c r="W39" s="67">
        <f t="shared" si="25"/>
        <v>1559.1</v>
      </c>
      <c r="X39" s="67">
        <f t="shared" si="25"/>
        <v>199.3</v>
      </c>
      <c r="Y39" s="63"/>
      <c r="Z39" s="6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6" customFormat="1" ht="79.5" customHeight="1" x14ac:dyDescent="0.25">
      <c r="A40" s="72"/>
      <c r="B40" s="69"/>
      <c r="C40" s="14" t="s">
        <v>8</v>
      </c>
      <c r="D40" s="40">
        <f>D41+D42+D43+D44+D45+D46</f>
        <v>11941.4</v>
      </c>
      <c r="E40" s="20"/>
      <c r="F40" s="20"/>
      <c r="G40" s="20">
        <f t="shared" ref="G40:X40" si="26">G41+G42+G43+G44+G45+G46</f>
        <v>3149.4</v>
      </c>
      <c r="H40" s="20">
        <f t="shared" si="26"/>
        <v>2950.1</v>
      </c>
      <c r="I40" s="20">
        <f t="shared" si="26"/>
        <v>199.3</v>
      </c>
      <c r="J40" s="20">
        <f t="shared" si="26"/>
        <v>1758.4</v>
      </c>
      <c r="K40" s="20">
        <f t="shared" si="26"/>
        <v>1559.1</v>
      </c>
      <c r="L40" s="20">
        <f t="shared" si="26"/>
        <v>199.3</v>
      </c>
      <c r="M40" s="20">
        <f t="shared" si="26"/>
        <v>1758.4</v>
      </c>
      <c r="N40" s="20">
        <f t="shared" si="26"/>
        <v>1559.1</v>
      </c>
      <c r="O40" s="20">
        <f t="shared" si="26"/>
        <v>199.3</v>
      </c>
      <c r="P40" s="20">
        <f t="shared" si="26"/>
        <v>1758.4</v>
      </c>
      <c r="Q40" s="20">
        <f t="shared" si="26"/>
        <v>1559.1</v>
      </c>
      <c r="R40" s="20">
        <f t="shared" si="26"/>
        <v>199.3</v>
      </c>
      <c r="S40" s="20">
        <f t="shared" si="26"/>
        <v>1758.4</v>
      </c>
      <c r="T40" s="20">
        <f t="shared" si="26"/>
        <v>1559.1</v>
      </c>
      <c r="U40" s="20">
        <f t="shared" si="26"/>
        <v>199.3</v>
      </c>
      <c r="V40" s="20">
        <f t="shared" si="26"/>
        <v>1758.4</v>
      </c>
      <c r="W40" s="20">
        <f t="shared" si="26"/>
        <v>1559.1</v>
      </c>
      <c r="X40" s="20">
        <f t="shared" si="26"/>
        <v>199.3</v>
      </c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29" customFormat="1" ht="102" customHeight="1" x14ac:dyDescent="0.25">
      <c r="A41" s="27" t="s">
        <v>16</v>
      </c>
      <c r="B41" s="19" t="s">
        <v>39</v>
      </c>
      <c r="C41" s="19" t="s">
        <v>8</v>
      </c>
      <c r="D41" s="40">
        <f t="shared" ref="D41:D46" si="27">G41+J41+M41+P41+S41+V41</f>
        <v>300</v>
      </c>
      <c r="E41" s="20"/>
      <c r="F41" s="20"/>
      <c r="G41" s="20">
        <f t="shared" ref="G41:G46" si="28">H41+I41</f>
        <v>50</v>
      </c>
      <c r="H41" s="20">
        <v>50</v>
      </c>
      <c r="I41" s="20">
        <v>0</v>
      </c>
      <c r="J41" s="20">
        <f t="shared" ref="J41:J46" si="29">K41+L41</f>
        <v>50</v>
      </c>
      <c r="K41" s="20">
        <v>50</v>
      </c>
      <c r="L41" s="20">
        <v>0</v>
      </c>
      <c r="M41" s="20">
        <f t="shared" ref="M41:M46" si="30">N41+O41</f>
        <v>50</v>
      </c>
      <c r="N41" s="20">
        <v>50</v>
      </c>
      <c r="O41" s="20">
        <v>0</v>
      </c>
      <c r="P41" s="20">
        <f t="shared" ref="P41:P46" si="31">Q41+R41</f>
        <v>50</v>
      </c>
      <c r="Q41" s="20">
        <v>50</v>
      </c>
      <c r="R41" s="20">
        <v>0</v>
      </c>
      <c r="S41" s="20">
        <f t="shared" ref="S41:S46" si="32">T41+U41</f>
        <v>50</v>
      </c>
      <c r="T41" s="20">
        <v>50</v>
      </c>
      <c r="U41" s="20">
        <v>0</v>
      </c>
      <c r="V41" s="20">
        <f t="shared" ref="V41:V46" si="33">W41+X41</f>
        <v>50</v>
      </c>
      <c r="W41" s="20">
        <v>50</v>
      </c>
      <c r="X41" s="20">
        <v>0</v>
      </c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36" s="30" customFormat="1" ht="87.75" customHeight="1" x14ac:dyDescent="0.25">
      <c r="A42" s="27" t="s">
        <v>17</v>
      </c>
      <c r="B42" s="19" t="s">
        <v>39</v>
      </c>
      <c r="C42" s="19" t="s">
        <v>8</v>
      </c>
      <c r="D42" s="40">
        <f t="shared" si="27"/>
        <v>660</v>
      </c>
      <c r="E42" s="20"/>
      <c r="F42" s="20"/>
      <c r="G42" s="20">
        <f t="shared" si="28"/>
        <v>110</v>
      </c>
      <c r="H42" s="20">
        <v>110</v>
      </c>
      <c r="I42" s="20">
        <v>0</v>
      </c>
      <c r="J42" s="20">
        <f t="shared" si="29"/>
        <v>110</v>
      </c>
      <c r="K42" s="20">
        <v>110</v>
      </c>
      <c r="L42" s="20">
        <v>0</v>
      </c>
      <c r="M42" s="20">
        <f t="shared" si="30"/>
        <v>110</v>
      </c>
      <c r="N42" s="20">
        <v>110</v>
      </c>
      <c r="O42" s="20">
        <v>0</v>
      </c>
      <c r="P42" s="20">
        <f t="shared" si="31"/>
        <v>110</v>
      </c>
      <c r="Q42" s="20">
        <v>110</v>
      </c>
      <c r="R42" s="20">
        <v>0</v>
      </c>
      <c r="S42" s="20">
        <f t="shared" si="32"/>
        <v>110</v>
      </c>
      <c r="T42" s="20">
        <v>110</v>
      </c>
      <c r="U42" s="20">
        <v>0</v>
      </c>
      <c r="V42" s="20">
        <f t="shared" si="33"/>
        <v>110</v>
      </c>
      <c r="W42" s="20">
        <v>110</v>
      </c>
      <c r="X42" s="20">
        <v>0</v>
      </c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0" customFormat="1" ht="118.5" customHeight="1" x14ac:dyDescent="0.25">
      <c r="A43" s="18" t="s">
        <v>51</v>
      </c>
      <c r="B43" s="19" t="s">
        <v>39</v>
      </c>
      <c r="C43" s="19" t="s">
        <v>8</v>
      </c>
      <c r="D43" s="40">
        <f t="shared" si="27"/>
        <v>7271</v>
      </c>
      <c r="E43" s="20"/>
      <c r="F43" s="20"/>
      <c r="G43" s="20">
        <f t="shared" si="28"/>
        <v>2371</v>
      </c>
      <c r="H43" s="20">
        <v>2371</v>
      </c>
      <c r="I43" s="20">
        <v>0</v>
      </c>
      <c r="J43" s="20">
        <f t="shared" si="29"/>
        <v>980</v>
      </c>
      <c r="K43" s="20">
        <v>980</v>
      </c>
      <c r="L43" s="20">
        <v>0</v>
      </c>
      <c r="M43" s="20">
        <f t="shared" si="30"/>
        <v>980</v>
      </c>
      <c r="N43" s="20">
        <v>980</v>
      </c>
      <c r="O43" s="20">
        <v>0</v>
      </c>
      <c r="P43" s="20">
        <f t="shared" si="31"/>
        <v>980</v>
      </c>
      <c r="Q43" s="20">
        <v>980</v>
      </c>
      <c r="R43" s="20">
        <v>0</v>
      </c>
      <c r="S43" s="20">
        <f t="shared" si="32"/>
        <v>980</v>
      </c>
      <c r="T43" s="20">
        <v>980</v>
      </c>
      <c r="U43" s="20">
        <v>0</v>
      </c>
      <c r="V43" s="20">
        <f t="shared" si="33"/>
        <v>980</v>
      </c>
      <c r="W43" s="20">
        <v>980</v>
      </c>
      <c r="X43" s="20">
        <v>0</v>
      </c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0" customFormat="1" ht="88.5" customHeight="1" x14ac:dyDescent="0.25">
      <c r="A44" s="31" t="s">
        <v>41</v>
      </c>
      <c r="B44" s="19" t="s">
        <v>39</v>
      </c>
      <c r="C44" s="19" t="s">
        <v>8</v>
      </c>
      <c r="D44" s="40">
        <f t="shared" si="27"/>
        <v>1590</v>
      </c>
      <c r="E44" s="20"/>
      <c r="F44" s="20"/>
      <c r="G44" s="20">
        <f t="shared" si="28"/>
        <v>265</v>
      </c>
      <c r="H44" s="20">
        <v>265</v>
      </c>
      <c r="I44" s="20">
        <v>0</v>
      </c>
      <c r="J44" s="20">
        <f t="shared" si="29"/>
        <v>265</v>
      </c>
      <c r="K44" s="20">
        <v>265</v>
      </c>
      <c r="L44" s="20">
        <v>0</v>
      </c>
      <c r="M44" s="20">
        <f t="shared" si="30"/>
        <v>265</v>
      </c>
      <c r="N44" s="20">
        <v>265</v>
      </c>
      <c r="O44" s="20">
        <v>0</v>
      </c>
      <c r="P44" s="20">
        <f t="shared" si="31"/>
        <v>265</v>
      </c>
      <c r="Q44" s="20">
        <v>265</v>
      </c>
      <c r="R44" s="20">
        <v>0</v>
      </c>
      <c r="S44" s="20">
        <f t="shared" si="32"/>
        <v>265</v>
      </c>
      <c r="T44" s="20">
        <v>265</v>
      </c>
      <c r="U44" s="20">
        <v>0</v>
      </c>
      <c r="V44" s="20">
        <f t="shared" si="33"/>
        <v>265</v>
      </c>
      <c r="W44" s="20">
        <v>265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91.5" customHeight="1" x14ac:dyDescent="0.25">
      <c r="A45" s="31" t="s">
        <v>42</v>
      </c>
      <c r="B45" s="19" t="s">
        <v>39</v>
      </c>
      <c r="C45" s="19" t="s">
        <v>8</v>
      </c>
      <c r="D45" s="40">
        <f t="shared" si="27"/>
        <v>900</v>
      </c>
      <c r="E45" s="20"/>
      <c r="F45" s="20"/>
      <c r="G45" s="20">
        <f t="shared" si="28"/>
        <v>150</v>
      </c>
      <c r="H45" s="20">
        <v>150</v>
      </c>
      <c r="I45" s="20">
        <v>0</v>
      </c>
      <c r="J45" s="20">
        <f t="shared" si="29"/>
        <v>150</v>
      </c>
      <c r="K45" s="20">
        <v>150</v>
      </c>
      <c r="L45" s="20">
        <v>0</v>
      </c>
      <c r="M45" s="20">
        <f t="shared" si="30"/>
        <v>150</v>
      </c>
      <c r="N45" s="20">
        <v>150</v>
      </c>
      <c r="O45" s="20">
        <v>0</v>
      </c>
      <c r="P45" s="20">
        <f t="shared" si="31"/>
        <v>150</v>
      </c>
      <c r="Q45" s="20">
        <v>150</v>
      </c>
      <c r="R45" s="20">
        <v>0</v>
      </c>
      <c r="S45" s="20">
        <f t="shared" si="32"/>
        <v>150</v>
      </c>
      <c r="T45" s="20">
        <v>150</v>
      </c>
      <c r="U45" s="20">
        <v>0</v>
      </c>
      <c r="V45" s="20">
        <f t="shared" si="33"/>
        <v>150</v>
      </c>
      <c r="W45" s="20">
        <v>150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98.25" customHeight="1" x14ac:dyDescent="0.25">
      <c r="A46" s="31" t="s">
        <v>64</v>
      </c>
      <c r="B46" s="52" t="s">
        <v>39</v>
      </c>
      <c r="C46" s="19" t="s">
        <v>8</v>
      </c>
      <c r="D46" s="40">
        <f t="shared" si="27"/>
        <v>1220.4000000000001</v>
      </c>
      <c r="E46" s="20"/>
      <c r="F46" s="20"/>
      <c r="G46" s="20">
        <f t="shared" si="28"/>
        <v>203.4</v>
      </c>
      <c r="H46" s="20">
        <v>4.0999999999999996</v>
      </c>
      <c r="I46" s="20">
        <v>199.3</v>
      </c>
      <c r="J46" s="20">
        <f t="shared" si="29"/>
        <v>203.4</v>
      </c>
      <c r="K46" s="20">
        <v>4.0999999999999996</v>
      </c>
      <c r="L46" s="20">
        <v>199.3</v>
      </c>
      <c r="M46" s="20">
        <f t="shared" si="30"/>
        <v>203.4</v>
      </c>
      <c r="N46" s="20">
        <v>4.0999999999999996</v>
      </c>
      <c r="O46" s="20">
        <v>199.3</v>
      </c>
      <c r="P46" s="20">
        <f t="shared" si="31"/>
        <v>203.4</v>
      </c>
      <c r="Q46" s="20">
        <v>4.0999999999999996</v>
      </c>
      <c r="R46" s="20">
        <v>199.3</v>
      </c>
      <c r="S46" s="20">
        <f t="shared" si="32"/>
        <v>203.4</v>
      </c>
      <c r="T46" s="20">
        <v>4.0999999999999996</v>
      </c>
      <c r="U46" s="20">
        <v>199.3</v>
      </c>
      <c r="V46" s="20">
        <f t="shared" si="33"/>
        <v>203.4</v>
      </c>
      <c r="W46" s="20">
        <v>4.0999999999999996</v>
      </c>
      <c r="X46" s="20">
        <v>199.3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16" customFormat="1" ht="63" customHeight="1" x14ac:dyDescent="0.25">
      <c r="A47" s="70" t="s">
        <v>56</v>
      </c>
      <c r="B47" s="68" t="str">
        <f>B49</f>
        <v>Главный специалист по противодействию коррупции администрации муниципального района "Печора"</v>
      </c>
      <c r="C47" s="14" t="s">
        <v>36</v>
      </c>
      <c r="D47" s="40">
        <f t="shared" ref="D47:X47" si="34">G47+J47+M47+P47+S47+V47</f>
        <v>0</v>
      </c>
      <c r="E47" s="67">
        <f t="shared" si="34"/>
        <v>0</v>
      </c>
      <c r="F47" s="67">
        <f t="shared" si="34"/>
        <v>0</v>
      </c>
      <c r="G47" s="67">
        <f t="shared" si="34"/>
        <v>0</v>
      </c>
      <c r="H47" s="67">
        <f t="shared" si="34"/>
        <v>0</v>
      </c>
      <c r="I47" s="67">
        <f t="shared" si="34"/>
        <v>0</v>
      </c>
      <c r="J47" s="67">
        <f t="shared" si="34"/>
        <v>0</v>
      </c>
      <c r="K47" s="67">
        <f t="shared" si="34"/>
        <v>0</v>
      </c>
      <c r="L47" s="67">
        <f t="shared" si="34"/>
        <v>0</v>
      </c>
      <c r="M47" s="67">
        <f t="shared" si="34"/>
        <v>0</v>
      </c>
      <c r="N47" s="67">
        <f t="shared" si="34"/>
        <v>0</v>
      </c>
      <c r="O47" s="67">
        <f t="shared" si="34"/>
        <v>0</v>
      </c>
      <c r="P47" s="67">
        <f t="shared" si="34"/>
        <v>0</v>
      </c>
      <c r="Q47" s="67">
        <f t="shared" si="34"/>
        <v>0</v>
      </c>
      <c r="R47" s="67">
        <f t="shared" si="34"/>
        <v>0</v>
      </c>
      <c r="S47" s="67">
        <f t="shared" si="34"/>
        <v>0</v>
      </c>
      <c r="T47" s="67">
        <f t="shared" si="34"/>
        <v>0</v>
      </c>
      <c r="U47" s="67">
        <f t="shared" si="34"/>
        <v>0</v>
      </c>
      <c r="V47" s="67">
        <f t="shared" si="34"/>
        <v>0</v>
      </c>
      <c r="W47" s="67">
        <f t="shared" si="34"/>
        <v>0</v>
      </c>
      <c r="X47" s="67">
        <f t="shared" si="34"/>
        <v>0</v>
      </c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ht="87.75" customHeight="1" x14ac:dyDescent="0.25">
      <c r="A48" s="72"/>
      <c r="B48" s="69"/>
      <c r="C48" s="19" t="s">
        <v>8</v>
      </c>
      <c r="D48" s="40">
        <f t="shared" ref="D48:X48" si="35">G48+J48+M48+P48+S48+V48</f>
        <v>0</v>
      </c>
      <c r="E48" s="20">
        <f t="shared" si="35"/>
        <v>0</v>
      </c>
      <c r="F48" s="20">
        <f t="shared" si="35"/>
        <v>0</v>
      </c>
      <c r="G48" s="20">
        <f t="shared" si="35"/>
        <v>0</v>
      </c>
      <c r="H48" s="20">
        <f t="shared" si="35"/>
        <v>0</v>
      </c>
      <c r="I48" s="20">
        <f t="shared" si="35"/>
        <v>0</v>
      </c>
      <c r="J48" s="20">
        <f t="shared" si="35"/>
        <v>0</v>
      </c>
      <c r="K48" s="20">
        <f t="shared" si="35"/>
        <v>0</v>
      </c>
      <c r="L48" s="20">
        <f t="shared" si="35"/>
        <v>0</v>
      </c>
      <c r="M48" s="20">
        <f t="shared" si="35"/>
        <v>0</v>
      </c>
      <c r="N48" s="20">
        <f t="shared" si="35"/>
        <v>0</v>
      </c>
      <c r="O48" s="20">
        <f t="shared" si="35"/>
        <v>0</v>
      </c>
      <c r="P48" s="20">
        <f t="shared" si="35"/>
        <v>0</v>
      </c>
      <c r="Q48" s="20">
        <f t="shared" si="35"/>
        <v>0</v>
      </c>
      <c r="R48" s="20">
        <f t="shared" si="35"/>
        <v>0</v>
      </c>
      <c r="S48" s="20">
        <f t="shared" si="35"/>
        <v>0</v>
      </c>
      <c r="T48" s="20">
        <f t="shared" si="35"/>
        <v>0</v>
      </c>
      <c r="U48" s="20">
        <f t="shared" si="35"/>
        <v>0</v>
      </c>
      <c r="V48" s="20">
        <f t="shared" si="35"/>
        <v>0</v>
      </c>
      <c r="W48" s="20">
        <f t="shared" si="35"/>
        <v>0</v>
      </c>
      <c r="X48" s="20">
        <f t="shared" si="35"/>
        <v>0</v>
      </c>
    </row>
    <row r="49" spans="1:24" ht="134.25" customHeight="1" x14ac:dyDescent="0.25">
      <c r="A49" s="32" t="s">
        <v>24</v>
      </c>
      <c r="B49" s="19" t="s">
        <v>52</v>
      </c>
      <c r="C49" s="19" t="s">
        <v>8</v>
      </c>
      <c r="D49" s="40">
        <f t="shared" ref="D49:X49" si="36">G49+J49+M49+P49+S49+V49</f>
        <v>0</v>
      </c>
      <c r="E49" s="20">
        <f t="shared" si="36"/>
        <v>0</v>
      </c>
      <c r="F49" s="20">
        <f t="shared" si="36"/>
        <v>0</v>
      </c>
      <c r="G49" s="20">
        <f t="shared" si="36"/>
        <v>0</v>
      </c>
      <c r="H49" s="20">
        <f t="shared" si="36"/>
        <v>0</v>
      </c>
      <c r="I49" s="20">
        <f t="shared" si="36"/>
        <v>0</v>
      </c>
      <c r="J49" s="20">
        <f t="shared" si="36"/>
        <v>0</v>
      </c>
      <c r="K49" s="20">
        <f t="shared" si="36"/>
        <v>0</v>
      </c>
      <c r="L49" s="20">
        <f t="shared" si="36"/>
        <v>0</v>
      </c>
      <c r="M49" s="20">
        <f t="shared" si="36"/>
        <v>0</v>
      </c>
      <c r="N49" s="20">
        <f t="shared" si="36"/>
        <v>0</v>
      </c>
      <c r="O49" s="20">
        <f t="shared" si="36"/>
        <v>0</v>
      </c>
      <c r="P49" s="20">
        <f t="shared" si="36"/>
        <v>0</v>
      </c>
      <c r="Q49" s="20">
        <f t="shared" si="36"/>
        <v>0</v>
      </c>
      <c r="R49" s="20">
        <f t="shared" si="36"/>
        <v>0</v>
      </c>
      <c r="S49" s="20">
        <f t="shared" si="36"/>
        <v>0</v>
      </c>
      <c r="T49" s="20">
        <f t="shared" si="36"/>
        <v>0</v>
      </c>
      <c r="U49" s="20">
        <f t="shared" si="36"/>
        <v>0</v>
      </c>
      <c r="V49" s="20">
        <f t="shared" si="36"/>
        <v>0</v>
      </c>
      <c r="W49" s="20">
        <f t="shared" si="36"/>
        <v>0</v>
      </c>
      <c r="X49" s="20">
        <f t="shared" si="36"/>
        <v>0</v>
      </c>
    </row>
    <row r="50" spans="1:24" ht="119.25" customHeight="1" x14ac:dyDescent="0.25">
      <c r="A50" s="18" t="s">
        <v>25</v>
      </c>
      <c r="B50" s="19" t="s">
        <v>52</v>
      </c>
      <c r="C50" s="19" t="s">
        <v>8</v>
      </c>
      <c r="D50" s="40">
        <f>G50+J50+M50+P50+S50+V50</f>
        <v>0</v>
      </c>
      <c r="E50" s="20"/>
      <c r="F50" s="20"/>
      <c r="G50" s="20">
        <f>H50+I50</f>
        <v>0</v>
      </c>
      <c r="H50" s="20">
        <v>0</v>
      </c>
      <c r="I50" s="20">
        <v>0</v>
      </c>
      <c r="J50" s="20">
        <f>K50+L50</f>
        <v>0</v>
      </c>
      <c r="K50" s="20">
        <v>0</v>
      </c>
      <c r="L50" s="20">
        <v>0</v>
      </c>
      <c r="M50" s="20">
        <f>N50+O50</f>
        <v>0</v>
      </c>
      <c r="N50" s="20">
        <v>0</v>
      </c>
      <c r="O50" s="20">
        <v>0</v>
      </c>
      <c r="P50" s="20">
        <f>Q50+R50</f>
        <v>0</v>
      </c>
      <c r="Q50" s="20">
        <v>0</v>
      </c>
      <c r="R50" s="20">
        <v>0</v>
      </c>
      <c r="S50" s="20">
        <f>T50+U50</f>
        <v>0</v>
      </c>
      <c r="T50" s="20">
        <v>0</v>
      </c>
      <c r="U50" s="20">
        <v>0</v>
      </c>
      <c r="V50" s="20">
        <f>W50+X50</f>
        <v>0</v>
      </c>
      <c r="W50" s="20">
        <v>0</v>
      </c>
      <c r="X50" s="20">
        <v>0</v>
      </c>
    </row>
    <row r="51" spans="1:24" x14ac:dyDescent="0.25">
      <c r="B51" s="30"/>
      <c r="C51" s="30"/>
      <c r="D51" s="36"/>
      <c r="E51" s="37"/>
      <c r="F51" s="37"/>
      <c r="G51" s="36"/>
      <c r="I51" s="38"/>
      <c r="J51" s="42"/>
      <c r="O51" s="45"/>
      <c r="R51" s="45"/>
      <c r="T51" s="6"/>
      <c r="U51" s="45" t="s">
        <v>35</v>
      </c>
      <c r="X51" s="45"/>
    </row>
    <row r="52" spans="1:24" x14ac:dyDescent="0.25">
      <c r="D52" s="33"/>
      <c r="E52" s="34"/>
      <c r="F52" s="34"/>
      <c r="G52" s="33"/>
      <c r="H52" s="34"/>
      <c r="I52" s="34"/>
      <c r="J52" s="44"/>
      <c r="T52" s="6"/>
      <c r="U52" s="6"/>
    </row>
    <row r="53" spans="1:24" x14ac:dyDescent="0.25">
      <c r="D53" s="35"/>
      <c r="E53" s="35"/>
      <c r="F53" s="35"/>
      <c r="G53" s="35"/>
      <c r="H53" s="35"/>
      <c r="I53" s="35"/>
      <c r="J53" s="42"/>
      <c r="T53" s="6"/>
      <c r="U53" s="6"/>
    </row>
  </sheetData>
  <autoFilter ref="A10:I10"/>
  <mergeCells count="27">
    <mergeCell ref="G8:I8"/>
    <mergeCell ref="A20:A21"/>
    <mergeCell ref="B20:B21"/>
    <mergeCell ref="V8:X8"/>
    <mergeCell ref="J1:X1"/>
    <mergeCell ref="D7:X7"/>
    <mergeCell ref="S8:U8"/>
    <mergeCell ref="J3:U3"/>
    <mergeCell ref="A6:U6"/>
    <mergeCell ref="P8:R8"/>
    <mergeCell ref="E8:F9"/>
    <mergeCell ref="B26:B27"/>
    <mergeCell ref="A15:A17"/>
    <mergeCell ref="B15:B17"/>
    <mergeCell ref="B47:B48"/>
    <mergeCell ref="M8:O8"/>
    <mergeCell ref="A26:A27"/>
    <mergeCell ref="A39:A40"/>
    <mergeCell ref="B39:B40"/>
    <mergeCell ref="B7:B9"/>
    <mergeCell ref="A7:A9"/>
    <mergeCell ref="A11:A14"/>
    <mergeCell ref="B11:B14"/>
    <mergeCell ref="A47:A48"/>
    <mergeCell ref="J8:L8"/>
    <mergeCell ref="C7:C9"/>
    <mergeCell ref="D8:D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2019-12-31T09:22:07Z</cp:lastPrinted>
  <dcterms:created xsi:type="dcterms:W3CDTF">2013-10-25T08:40:08Z</dcterms:created>
  <dcterms:modified xsi:type="dcterms:W3CDTF">2020-01-13T12:05:52Z</dcterms:modified>
</cp:coreProperties>
</file>