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945" windowWidth="15480" windowHeight="9795" tabRatio="663"/>
  </bookViews>
  <sheets>
    <sheet name="БЖД" sheetId="27" r:id="rId1"/>
  </sheets>
  <definedNames>
    <definedName name="_xlnm.Print_Titles" localSheetId="0">БЖД!$5:$7</definedName>
    <definedName name="_xlnm.Print_Area" localSheetId="0">БЖД!$A$1:$AJ$142</definedName>
  </definedNames>
  <calcPr calcId="145621"/>
</workbook>
</file>

<file path=xl/calcChain.xml><?xml version="1.0" encoding="utf-8"?>
<calcChain xmlns="http://schemas.openxmlformats.org/spreadsheetml/2006/main">
  <c r="W118" i="27" l="1"/>
  <c r="V118" i="27"/>
  <c r="U118" i="27"/>
  <c r="T118" i="27"/>
  <c r="R118" i="27"/>
  <c r="Q118" i="27"/>
  <c r="P118" i="27"/>
  <c r="O118" i="27"/>
  <c r="M118" i="27"/>
  <c r="K118" i="27"/>
  <c r="J118" i="27"/>
  <c r="L118" i="27"/>
  <c r="S30" i="27" l="1"/>
  <c r="N30" i="27"/>
  <c r="I30" i="27"/>
  <c r="S29" i="27"/>
  <c r="N29" i="27"/>
  <c r="I29" i="27"/>
  <c r="K28" i="27"/>
  <c r="K27" i="27" s="1"/>
  <c r="K26" i="27" s="1"/>
  <c r="K25" i="27" s="1"/>
  <c r="M28" i="27"/>
  <c r="M27" i="27" s="1"/>
  <c r="M26" i="27" s="1"/>
  <c r="M25" i="27" s="1"/>
  <c r="W28" i="27"/>
  <c r="V28" i="27"/>
  <c r="V27" i="27" s="1"/>
  <c r="V26" i="27" s="1"/>
  <c r="V25" i="27" s="1"/>
  <c r="U28" i="27"/>
  <c r="U27" i="27" s="1"/>
  <c r="U26" i="27" s="1"/>
  <c r="U25" i="27" s="1"/>
  <c r="T28" i="27"/>
  <c r="T27" i="27" s="1"/>
  <c r="R28" i="27"/>
  <c r="R27" i="27" s="1"/>
  <c r="R26" i="27" s="1"/>
  <c r="R25" i="27" s="1"/>
  <c r="Q28" i="27"/>
  <c r="P28" i="27"/>
  <c r="P27" i="27" s="1"/>
  <c r="P26" i="27" s="1"/>
  <c r="P25" i="27" s="1"/>
  <c r="O28" i="27"/>
  <c r="L28" i="27"/>
  <c r="L27" i="27" s="1"/>
  <c r="L26" i="27" s="1"/>
  <c r="L25" i="27" s="1"/>
  <c r="J28" i="27"/>
  <c r="J27" i="27" s="1"/>
  <c r="W27" i="27"/>
  <c r="W26" i="27" s="1"/>
  <c r="W25" i="27" s="1"/>
  <c r="Q27" i="27"/>
  <c r="Q26" i="27" s="1"/>
  <c r="Q25" i="27" s="1"/>
  <c r="H29" i="27" l="1"/>
  <c r="H30" i="27"/>
  <c r="S27" i="27"/>
  <c r="S28" i="27"/>
  <c r="T26" i="27"/>
  <c r="N28" i="27"/>
  <c r="O27" i="27"/>
  <c r="I28" i="27"/>
  <c r="I27" i="27"/>
  <c r="J26" i="27"/>
  <c r="P45" i="27"/>
  <c r="N48" i="27"/>
  <c r="S26" i="27" l="1"/>
  <c r="T25" i="27"/>
  <c r="S25" i="27" s="1"/>
  <c r="H28" i="27"/>
  <c r="N27" i="27"/>
  <c r="H27" i="27" s="1"/>
  <c r="O26" i="27"/>
  <c r="I26" i="27"/>
  <c r="J25" i="27"/>
  <c r="I25" i="27" s="1"/>
  <c r="S123" i="27"/>
  <c r="N123" i="27"/>
  <c r="I123" i="27"/>
  <c r="S119" i="27"/>
  <c r="N119" i="27"/>
  <c r="I119" i="27"/>
  <c r="N26" i="27" l="1"/>
  <c r="H26" i="27" s="1"/>
  <c r="O25" i="27"/>
  <c r="N25" i="27" s="1"/>
  <c r="H25" i="27" s="1"/>
  <c r="H123" i="27"/>
  <c r="H119" i="27"/>
  <c r="K14" i="27"/>
  <c r="K32" i="27" s="1"/>
  <c r="I17" i="27"/>
  <c r="H17" i="27" s="1"/>
  <c r="I14" i="27" l="1"/>
  <c r="H14" i="27" s="1"/>
  <c r="J32" i="27"/>
  <c r="J140" i="27" l="1"/>
  <c r="I32" i="27" l="1"/>
  <c r="H32" i="27" s="1"/>
  <c r="K68" i="27"/>
  <c r="L68" i="27"/>
  <c r="J68" i="27"/>
  <c r="M68" i="27"/>
  <c r="W68" i="27"/>
  <c r="V68" i="27"/>
  <c r="T68" i="27"/>
  <c r="R68" i="27"/>
  <c r="Q68" i="27"/>
  <c r="O68" i="27"/>
  <c r="U68" i="27" l="1"/>
  <c r="P68" i="27"/>
  <c r="S75" i="27"/>
  <c r="N75" i="27"/>
  <c r="N73" i="27" l="1"/>
  <c r="S73" i="27"/>
  <c r="I73" i="27" l="1"/>
  <c r="H73" i="27" s="1"/>
  <c r="I75" i="27"/>
  <c r="H75" i="27" s="1"/>
  <c r="H89" i="27" l="1"/>
  <c r="H87" i="27"/>
  <c r="H85" i="27"/>
  <c r="H83" i="27"/>
  <c r="H81" i="27"/>
  <c r="H79" i="27"/>
  <c r="H77" i="27"/>
  <c r="S137" i="27"/>
  <c r="S135" i="27"/>
  <c r="S133" i="27"/>
  <c r="S131" i="27"/>
  <c r="S129" i="27"/>
  <c r="S127" i="27"/>
  <c r="S125" i="27"/>
  <c r="S121" i="27"/>
  <c r="S115" i="27"/>
  <c r="S114" i="27"/>
  <c r="W113" i="27"/>
  <c r="V113" i="27"/>
  <c r="U113" i="27"/>
  <c r="T113" i="27"/>
  <c r="S111" i="27"/>
  <c r="W110" i="27"/>
  <c r="V110" i="27"/>
  <c r="U110" i="27"/>
  <c r="T110" i="27"/>
  <c r="S110" i="27" s="1"/>
  <c r="S107" i="27"/>
  <c r="S105" i="27"/>
  <c r="S103" i="27"/>
  <c r="W102" i="27"/>
  <c r="V102" i="27"/>
  <c r="U102" i="27"/>
  <c r="T102" i="27"/>
  <c r="S94" i="27"/>
  <c r="S91" i="27"/>
  <c r="S71" i="27"/>
  <c r="S69" i="27"/>
  <c r="W99" i="27"/>
  <c r="V99" i="27"/>
  <c r="U99" i="27"/>
  <c r="T99" i="27"/>
  <c r="S63" i="27"/>
  <c r="W62" i="27"/>
  <c r="V62" i="27"/>
  <c r="U62" i="27"/>
  <c r="T62" i="27"/>
  <c r="S59" i="27"/>
  <c r="W58" i="27"/>
  <c r="W65" i="27" s="1"/>
  <c r="V58" i="27"/>
  <c r="U58" i="27"/>
  <c r="U65" i="27" s="1"/>
  <c r="T58" i="27"/>
  <c r="S53" i="27"/>
  <c r="S52" i="27"/>
  <c r="W51" i="27"/>
  <c r="V51" i="27"/>
  <c r="U51" i="27"/>
  <c r="T51" i="27"/>
  <c r="S48" i="27"/>
  <c r="S47" i="27"/>
  <c r="S46" i="27"/>
  <c r="W45" i="27"/>
  <c r="V45" i="27"/>
  <c r="U45" i="27"/>
  <c r="T45" i="27"/>
  <c r="S36" i="27"/>
  <c r="S35" i="27" s="1"/>
  <c r="W35" i="27"/>
  <c r="W55" i="27" s="1"/>
  <c r="V35" i="27"/>
  <c r="U35" i="27"/>
  <c r="T35" i="27"/>
  <c r="S23" i="27"/>
  <c r="S21" i="27"/>
  <c r="W20" i="27"/>
  <c r="V20" i="27"/>
  <c r="U20" i="27"/>
  <c r="T20" i="27"/>
  <c r="T65" i="27" l="1"/>
  <c r="V65" i="27"/>
  <c r="S62" i="27"/>
  <c r="T55" i="27"/>
  <c r="S51" i="27"/>
  <c r="S58" i="27"/>
  <c r="S65" i="27" s="1"/>
  <c r="T139" i="27"/>
  <c r="T140" i="27" s="1"/>
  <c r="S113" i="27"/>
  <c r="S118" i="27"/>
  <c r="U139" i="27"/>
  <c r="W139" i="27"/>
  <c r="W140" i="27" s="1"/>
  <c r="U55" i="27"/>
  <c r="U140" i="27" s="1"/>
  <c r="V55" i="27"/>
  <c r="S45" i="27"/>
  <c r="S55" i="27" s="1"/>
  <c r="V139" i="27"/>
  <c r="V140" i="27" s="1"/>
  <c r="S20" i="27"/>
  <c r="S68" i="27"/>
  <c r="S99" i="27" s="1"/>
  <c r="S102" i="27"/>
  <c r="S139" i="27" l="1"/>
  <c r="S140" i="27" s="1"/>
  <c r="I131" i="27"/>
  <c r="N105" i="27"/>
  <c r="N103" i="27"/>
  <c r="N69" i="27"/>
  <c r="N71" i="27"/>
  <c r="J35" i="27"/>
  <c r="K35" i="27"/>
  <c r="L35" i="27"/>
  <c r="M35" i="27"/>
  <c r="O35" i="27"/>
  <c r="P35" i="27"/>
  <c r="Q35" i="27"/>
  <c r="R35" i="27"/>
  <c r="I36" i="27"/>
  <c r="N36" i="27"/>
  <c r="N35" i="27" s="1"/>
  <c r="I35" i="27" l="1"/>
  <c r="H35" i="27" s="1"/>
  <c r="H36" i="27"/>
  <c r="N47" i="27"/>
  <c r="N46" i="27"/>
  <c r="R45" i="27"/>
  <c r="Q45" i="27"/>
  <c r="O45" i="27"/>
  <c r="N45" i="27" l="1"/>
  <c r="N55" i="27" s="1"/>
  <c r="N137" i="27"/>
  <c r="N135" i="27"/>
  <c r="N133" i="27"/>
  <c r="N131" i="27"/>
  <c r="N129" i="27"/>
  <c r="N127" i="27"/>
  <c r="N125" i="27"/>
  <c r="N121" i="27"/>
  <c r="N115" i="27"/>
  <c r="N114" i="27"/>
  <c r="R113" i="27"/>
  <c r="Q113" i="27"/>
  <c r="P113" i="27"/>
  <c r="O113" i="27"/>
  <c r="M113" i="27"/>
  <c r="L113" i="27"/>
  <c r="K113" i="27"/>
  <c r="J113" i="27"/>
  <c r="N111" i="27"/>
  <c r="H111" i="27" s="1"/>
  <c r="R110" i="27"/>
  <c r="Q110" i="27"/>
  <c r="P110" i="27"/>
  <c r="O110" i="27"/>
  <c r="M110" i="27"/>
  <c r="L110" i="27"/>
  <c r="K110" i="27"/>
  <c r="J110" i="27"/>
  <c r="N107" i="27"/>
  <c r="R102" i="27"/>
  <c r="Q102" i="27"/>
  <c r="P102" i="27"/>
  <c r="O102" i="27"/>
  <c r="M102" i="27"/>
  <c r="L102" i="27"/>
  <c r="K102" i="27"/>
  <c r="J102" i="27"/>
  <c r="N94" i="27"/>
  <c r="I94" i="27"/>
  <c r="N91" i="27"/>
  <c r="I91" i="27"/>
  <c r="R99" i="27"/>
  <c r="Q99" i="27"/>
  <c r="P99" i="27"/>
  <c r="O99" i="27"/>
  <c r="N63" i="27"/>
  <c r="I63" i="27"/>
  <c r="R62" i="27"/>
  <c r="Q62" i="27"/>
  <c r="P62" i="27"/>
  <c r="O62" i="27"/>
  <c r="M62" i="27"/>
  <c r="L62" i="27"/>
  <c r="K62" i="27"/>
  <c r="J62" i="27"/>
  <c r="N59" i="27"/>
  <c r="I59" i="27"/>
  <c r="R58" i="27"/>
  <c r="Q58" i="27"/>
  <c r="Q65" i="27" s="1"/>
  <c r="P58" i="27"/>
  <c r="P65" i="27" s="1"/>
  <c r="O58" i="27"/>
  <c r="M58" i="27"/>
  <c r="M65" i="27" s="1"/>
  <c r="L58" i="27"/>
  <c r="L65" i="27" s="1"/>
  <c r="K58" i="27"/>
  <c r="J58" i="27"/>
  <c r="J65" i="27" s="1"/>
  <c r="R55" i="27"/>
  <c r="Q55" i="27"/>
  <c r="P55" i="27"/>
  <c r="O55" i="27"/>
  <c r="N52" i="27"/>
  <c r="N53" i="27"/>
  <c r="I52" i="27"/>
  <c r="H52" i="27" s="1"/>
  <c r="I53" i="27"/>
  <c r="H53" i="27" s="1"/>
  <c r="R51" i="27"/>
  <c r="Q51" i="27"/>
  <c r="P51" i="27"/>
  <c r="O51" i="27"/>
  <c r="M51" i="27"/>
  <c r="L51" i="27"/>
  <c r="K51" i="27"/>
  <c r="J51" i="27"/>
  <c r="H24" i="27"/>
  <c r="I46" i="27"/>
  <c r="H46" i="27" s="1"/>
  <c r="I47" i="27"/>
  <c r="H47" i="27" s="1"/>
  <c r="I48" i="27"/>
  <c r="H48" i="27" s="1"/>
  <c r="M45" i="27"/>
  <c r="L45" i="27"/>
  <c r="K45" i="27"/>
  <c r="J45" i="27"/>
  <c r="N23" i="27"/>
  <c r="N21" i="27"/>
  <c r="R20" i="27"/>
  <c r="Q20" i="27"/>
  <c r="P20" i="27"/>
  <c r="O20" i="27"/>
  <c r="K65" i="27" l="1"/>
  <c r="O65" i="27"/>
  <c r="R65" i="27"/>
  <c r="H59" i="27"/>
  <c r="H63" i="27"/>
  <c r="H91" i="27"/>
  <c r="H94" i="27"/>
  <c r="N51" i="27"/>
  <c r="P139" i="27"/>
  <c r="R139" i="27"/>
  <c r="N110" i="27"/>
  <c r="I51" i="27"/>
  <c r="H51" i="27" s="1"/>
  <c r="I62" i="27"/>
  <c r="I45" i="27"/>
  <c r="H45" i="27" s="1"/>
  <c r="N113" i="27"/>
  <c r="I113" i="27"/>
  <c r="I102" i="27"/>
  <c r="Q139" i="27"/>
  <c r="Q140" i="27" s="1"/>
  <c r="O139" i="27"/>
  <c r="O140" i="27" s="1"/>
  <c r="I68" i="27"/>
  <c r="P140" i="27"/>
  <c r="N118" i="27"/>
  <c r="N102" i="27"/>
  <c r="N68" i="27"/>
  <c r="N62" i="27"/>
  <c r="N58" i="27"/>
  <c r="I58" i="27"/>
  <c r="N20" i="27"/>
  <c r="R140" i="27" l="1"/>
  <c r="H58" i="27"/>
  <c r="H113" i="27"/>
  <c r="H102" i="27"/>
  <c r="H62" i="27"/>
  <c r="H68" i="27"/>
  <c r="I65" i="27"/>
  <c r="N65" i="27"/>
  <c r="N99" i="27"/>
  <c r="N139" i="27"/>
  <c r="H12" i="27"/>
  <c r="H65" i="27" l="1"/>
  <c r="N140" i="27"/>
  <c r="L139" i="27" l="1"/>
  <c r="M139" i="27"/>
  <c r="K139" i="27"/>
  <c r="J139" i="27"/>
  <c r="I118" i="27" l="1"/>
  <c r="H118" i="27" s="1"/>
  <c r="M55" i="27"/>
  <c r="L55" i="27"/>
  <c r="K55" i="27"/>
  <c r="J55" i="27"/>
  <c r="I55" i="27"/>
  <c r="H55" i="27" s="1"/>
  <c r="M99" i="27" l="1"/>
  <c r="L99" i="27"/>
  <c r="K99" i="27"/>
  <c r="J99" i="27"/>
  <c r="I137" i="27" l="1"/>
  <c r="H137" i="27" l="1"/>
  <c r="I71" i="27"/>
  <c r="H71" i="27" s="1"/>
  <c r="I69" i="27"/>
  <c r="H69" i="27" s="1"/>
  <c r="I99" i="27"/>
  <c r="K20" i="27" l="1"/>
  <c r="K140" i="27" s="1"/>
  <c r="I23" i="27"/>
  <c r="I21" i="27"/>
  <c r="H23" i="27" l="1"/>
  <c r="H21" i="27"/>
  <c r="I135" i="27" l="1"/>
  <c r="H135" i="27" s="1"/>
  <c r="I133" i="27"/>
  <c r="H133" i="27" s="1"/>
  <c r="H131" i="27"/>
  <c r="I129" i="27"/>
  <c r="H129" i="27" s="1"/>
  <c r="I127" i="27"/>
  <c r="H127" i="27" s="1"/>
  <c r="I125" i="27"/>
  <c r="H125" i="27" s="1"/>
  <c r="I121" i="27"/>
  <c r="H121" i="27" s="1"/>
  <c r="I115" i="27"/>
  <c r="H115" i="27" s="1"/>
  <c r="I114" i="27"/>
  <c r="H114" i="27" s="1"/>
  <c r="I110" i="27"/>
  <c r="H110" i="27" s="1"/>
  <c r="I107" i="27"/>
  <c r="H107" i="27" s="1"/>
  <c r="I105" i="27"/>
  <c r="H105" i="27" s="1"/>
  <c r="I103" i="27"/>
  <c r="H103" i="27" s="1"/>
  <c r="M20" i="27"/>
  <c r="M140" i="27" s="1"/>
  <c r="L20" i="27"/>
  <c r="L140" i="27" s="1"/>
  <c r="I140" i="27" s="1"/>
  <c r="J20" i="27"/>
  <c r="I139" i="27" l="1"/>
  <c r="H139" i="27" s="1"/>
  <c r="H99" i="27"/>
  <c r="I20" i="27"/>
  <c r="H20" i="27" s="1"/>
  <c r="H140" i="27" l="1"/>
</calcChain>
</file>

<file path=xl/sharedStrings.xml><?xml version="1.0" encoding="utf-8"?>
<sst xmlns="http://schemas.openxmlformats.org/spreadsheetml/2006/main" count="1505" uniqueCount="261">
  <si>
    <t>Ожидаемый результат реализации мероприятия</t>
  </si>
  <si>
    <t>Х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</si>
  <si>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</si>
  <si>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</si>
  <si>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</si>
  <si>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</si>
  <si>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</si>
  <si>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</si>
  <si>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количества преступлений</t>
  </si>
  <si>
    <t>Снижение несчастных случаев на водных объектах</t>
  </si>
  <si>
    <t>Итого по подпрограмме 2</t>
  </si>
  <si>
    <t>Итого по подпрограмме 3: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</si>
  <si>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</si>
  <si>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</si>
  <si>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</si>
  <si>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</si>
  <si>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</si>
  <si>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</si>
  <si>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</si>
  <si>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</si>
  <si>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</si>
  <si>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</si>
  <si>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4.1.</t>
  </si>
  <si>
    <t>10.</t>
  </si>
  <si>
    <t>11.</t>
  </si>
  <si>
    <t>12.</t>
  </si>
  <si>
    <t>14.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</si>
  <si>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</si>
  <si>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</si>
  <si>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</si>
  <si>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</si>
  <si>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</si>
  <si>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</si>
  <si>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</si>
  <si>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</si>
  <si>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</si>
  <si>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</si>
  <si>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Начальник МКУ  "Управление по делам ГО и ЧС МР "Печора" -  Шадчин А.М.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</si>
  <si>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</si>
  <si>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</si>
  <si>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</si>
  <si>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</si>
  <si>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</si>
  <si>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</si>
  <si>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</si>
  <si>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</si>
  <si>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</si>
  <si>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</si>
  <si>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</si>
  <si>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</si>
  <si>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</si>
  <si>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2.1.</t>
  </si>
  <si>
    <t>2.1.2.</t>
  </si>
  <si>
    <t>5.</t>
  </si>
  <si>
    <t>6.</t>
  </si>
  <si>
    <t>7.</t>
  </si>
  <si>
    <t>13.</t>
  </si>
  <si>
    <t>15.</t>
  </si>
  <si>
    <t>15.2.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</si>
  <si>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</si>
  <si>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</si>
  <si>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</si>
  <si>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</si>
  <si>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</si>
  <si>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</si>
  <si>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</si>
  <si>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</si>
  <si>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</si>
  <si>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</si>
  <si>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</si>
  <si>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</si>
  <si>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</si>
  <si>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</si>
  <si>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</si>
  <si>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</si>
  <si>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</si>
  <si>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 xml:space="preserve">Заведующий сектором дорожного хозяйства и транспорта администрации МР "Печора" Козлов Д.С. 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</si>
  <si>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</si>
  <si>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</si>
  <si>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</si>
  <si>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</si>
  <si>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</si>
  <si>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Ведущий эксперт по профилактике терроризма и экстремизма администрации МР «Печора» - Козлов М.В.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</si>
  <si>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</si>
  <si>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</si>
  <si>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Увеличение числа обученных специалистов по противодействию идеологии терроризма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</si>
  <si>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</si>
  <si>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</si>
  <si>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</si>
  <si>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</si>
  <si>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</si>
  <si>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 xml:space="preserve">Мероприятие 4.1.1.1. Проведение текущего ремонта систем видеонаблюдения и модернизация. </t>
  </si>
  <si>
    <t>Мероприятие 4.1.1.2.  Оплата услуг связи для функционирования системы видеонаблюдения.</t>
  </si>
  <si>
    <t>Мероприятие 4.1.1.3.  Приобретение наборов учебных реквизитов запахов взрывчатых веществ для кинологической службы.</t>
  </si>
  <si>
    <t>5.1.</t>
  </si>
  <si>
    <t>5.2.</t>
  </si>
  <si>
    <t>5.3.</t>
  </si>
  <si>
    <t>2020 год</t>
  </si>
  <si>
    <t>Кислицын С.П. - первый заместитель главы администрации МР "Печора"</t>
  </si>
  <si>
    <t>Барабкин О.М. - Кислицын С.П. - первый заместитель главы администрации МР "Печора"</t>
  </si>
  <si>
    <t>9.</t>
  </si>
  <si>
    <t>9.1.</t>
  </si>
  <si>
    <t>Мероприятие 5.2.2.1.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</si>
  <si>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5.2.2.2.  Организация и проведение конкурса  «Безопасное колесо»</t>
  </si>
  <si>
    <t>Паншина Н. Н. - глава муниципального района - руководитель администрации МР "Печора"</t>
  </si>
  <si>
    <t xml:space="preserve">Паншина Н. Н. - глава муниципального района - руководитель администрации МР "Печора"                                 </t>
  </si>
  <si>
    <t>Анищик В. А. - заместитель руководителя администрации МР "Печора"</t>
  </si>
  <si>
    <t>сокращение количества ДТП</t>
  </si>
  <si>
    <t>Паншина Н. Н. - глава муниципального района - руководитель администрации МР "Печора"                              Анищик В. А. - заместитель руководителя администрации МР "Печора"</t>
  </si>
  <si>
    <t>2021 год</t>
  </si>
  <si>
    <t>Мероприятие 4.1.1.4. Обслуживание систем видеонаблюдения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</si>
  <si>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материалы для тренировки)</t>
  </si>
  <si>
    <t xml:space="preserve"> Снижение численности безработицы;
 Снижение криминальной обстановки
</t>
  </si>
  <si>
    <t>Писарева Е. Ю. - заместитель руководителя администрации МР "Печора"</t>
  </si>
  <si>
    <t>Формирование  здорового образа  жизни у подрастающего поколения</t>
  </si>
  <si>
    <t>Начальник управления образования  МР "Печора" Гулько А. М.</t>
  </si>
  <si>
    <t>Снижение количества граждан, состоящих на учете у врача нарколога в ГУ РК "Печорский психоневрологический диспансер"</t>
  </si>
  <si>
    <t>Зав. сектором  работе с информационными технологиями администрации МР "Печора" - Самсонов А.В</t>
  </si>
  <si>
    <t>Зав. сектором по работе с информационными технологиями администрации МР "Печора" Самсонов А.В</t>
  </si>
  <si>
    <t>Паншина Н. Н. - глава муниципального района - руководитель администрации МР "Печора"                          Писарева Е. Ю. - заместитель руководителя администрации МР "Печора"</t>
  </si>
  <si>
    <t>Ведущий эксперт по профилактике терроризма и экстремизма администрации МР «Печора» - Козлов М.В.
Начальник управления образования МР "Печора" Гулько А. М.           Начальник управления культуры и туризма МР "Печора" Потапова К. К.</t>
  </si>
  <si>
    <t xml:space="preserve">Ведущий эксперт по профилактике терроризма и экстремизма администрации МР «Печора» - Козлов М.В.
Начальник управления образования МР "Печора" Гулько А. М.            </t>
  </si>
  <si>
    <t>Паншина Н. Н. - глава муниципального района - руководитель администрации МР "Печора"                        Писарева Е. Ю. - заместитель руководителя  администрации МР "Печора"</t>
  </si>
  <si>
    <t xml:space="preserve">Ведущий эксперт по профилактике терроризма и экстремизма администрации МР «Печора» - Козлов М.В. Начальник управления образования МР "Печора" Гулько А. М.         </t>
  </si>
  <si>
    <t>Паншина Н. Н. - глава муниципального района - руководитель администрации МР "Печора"                       Писарева Е. Ю. - заместитель руководителя администрации МР "Печора"</t>
  </si>
  <si>
    <t>Паншина Н. Н. - глава муниципального района - руководитель администрации МР "Печора"                             Писарева Е. Ю. - заместитель руководителя администрации МР "Печора"</t>
  </si>
  <si>
    <t>Паншина Н. Н. - глава муниципального района - руководитель администрации МР "Печора"                   Писарева Е. Ю. - заместитель руководителя администрации МР "Печора"</t>
  </si>
  <si>
    <t xml:space="preserve">Ведущий эксперт по профилактике терроризма и экстремизма администрации МР «Печора» - Козлов М.В.
Зав. сектором по работе с информационными технологиями администрации МР "Печора" Самсонов А.В. </t>
  </si>
  <si>
    <t xml:space="preserve">Ведущий эксперт по профилактике терроризма и экстремизма администрации МР «Печора» - Козлов М.В.
Зав. сектором по работе с информационными технологиями администрации МР "Печора" - Самсонов А.В. </t>
  </si>
  <si>
    <t>Паншина Н. Н. - глава муниципального района - руководитель администрации МР "Печора"                          Анищик В. А. - заместитель руководителя администрации МР "Печора"</t>
  </si>
  <si>
    <t>Повышение уровня обеспечения безопасности объектов социальной сферы и антитеррористической защищенности</t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</si>
  <si>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31   </t>
    </r>
    <r>
      <rPr>
        <i/>
        <sz val="14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</si>
  <si>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4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</si>
  <si>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33  </t>
    </r>
    <r>
      <rPr>
        <i/>
        <sz val="14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</si>
  <si>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4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</si>
  <si>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  35
</t>
    </r>
    <r>
      <rPr>
        <i/>
        <sz val="14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</si>
  <si>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4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</si>
  <si>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</si>
  <si>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3. Содействие социальной адаптации осужденных, а так же лиц освободившихся их мест лишения свободы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</si>
  <si>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</si>
  <si>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</si>
  <si>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Начальник управления образования  МР "Печора"                           Гулько А.М.</t>
  </si>
  <si>
    <t>Кислицын С.П. - первый заместитель руководителя администрации МР "Печора"</t>
  </si>
  <si>
    <t>Начальник отдела жилищно-коммунального хозяйства администрации МР "Печора" - Т. И.  Ивашевская</t>
  </si>
  <si>
    <t>Муниципальная программа "Безопасность жизнедеятельности населения"</t>
  </si>
  <si>
    <t>Итого по подпрограмме 1</t>
  </si>
  <si>
    <t xml:space="preserve"> Подпрограмма 3 «Профилактика алкоголизма, наркомании, токсикомании и табакокурения»</t>
  </si>
  <si>
    <t>Подпрограмма 4 «Профилактика терроризма и экстремизма»</t>
  </si>
  <si>
    <t>5.4.</t>
  </si>
  <si>
    <t>6.3.</t>
  </si>
  <si>
    <t>7.1.</t>
  </si>
  <si>
    <t>7.2.</t>
  </si>
  <si>
    <t>11.1.</t>
  </si>
  <si>
    <t>11.2.</t>
  </si>
  <si>
    <t>Контрольное событие 1                        Заключено соглашение на предоставление субсидии из республиканского бюджета РК на создание системы по раздельному накоплению отходов</t>
  </si>
  <si>
    <t xml:space="preserve">Контрольное событие 2                       Осуществлено создание системы по раздельному накоплению отходов </t>
  </si>
  <si>
    <t>2.2.</t>
  </si>
  <si>
    <t>Бюджет МО МР  "Печора"</t>
  </si>
  <si>
    <t>Мероприятие 5.3.1.2. Установка искусственных дорожных неровностей</t>
  </si>
  <si>
    <t>Мероприятие 5.3.1.3. Замена устаревшего светофорного оборудования на регулируемых перекрестках</t>
  </si>
  <si>
    <t>Мероприятие 5.3.1.4 Приведение остановочных пунктов в нормативное состояние</t>
  </si>
  <si>
    <t>Подпрограмма 2 "Укрепление правопорядка, защита населения и территории муниципального "Печора" от чрезвычайных ситуаций"</t>
  </si>
  <si>
    <t>Мероприятие 1.1.1.2. Создание системы по раздельному накоплению доходов</t>
  </si>
  <si>
    <t>2022 год</t>
  </si>
  <si>
    <t>Задача 1. Предупреждение и минимизация негативного воздействия отходов на окружающую среду</t>
  </si>
  <si>
    <t>Задача 1. Осуществление организационной, информационной деятельности по профилактике правонарушений</t>
  </si>
  <si>
    <t xml:space="preserve">   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</t>
  </si>
  <si>
    <t xml:space="preserve">Основное мероприятие 2.2.1.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</si>
  <si>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2.2.2.                                                                   Обеспечение функций казенных учреждений</t>
  </si>
  <si>
    <t>Мероприятие 2.2.1.1.  Проведение заседаний КЧС и ОПБ.</t>
  </si>
  <si>
    <t>Основное мероприятие 1.1.1. Создание системы по раздельному накоплению отходов</t>
  </si>
  <si>
    <t>Мероприятие 1.1.1.1. Взаимодействие с Министерством природных ресурсов и охраны окружающей среды Республики Коми  по заключению соглашения на предоставление субсидии из республиканского бюджета РК на создание системы по раздельному накоплению отходов</t>
  </si>
  <si>
    <t xml:space="preserve">Мероприятие 2.2.1.2. Участие в проведении комплекса мероприятий в период купального сезона </t>
  </si>
  <si>
    <t>Мероприятие 2.2.1.3.  Информирование населения через средства массовой информации об оперативной обстановке</t>
  </si>
  <si>
    <t>Мероприятие 2.2.1.4.  Проведение командно-штабных тренировок, тактико-специальных учений.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</si>
  <si>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</si>
  <si>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</si>
  <si>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</si>
  <si>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2.3.1. Проведение мероприятий, направленных на социальную адаптацию осужденных</t>
  </si>
  <si>
    <t>Мероприятие 2.3.1.1.Профилактика правонарушений и повторных преступлений среди лиц, осужденных к наказаниям без изоляции от общества.</t>
  </si>
  <si>
    <t>Мероприятие 2.3.1.2. Расширение переченя объектов для отбывания наказания осужденными к обязательным и исправительным работам.</t>
  </si>
  <si>
    <t>Мероприятие 4.1.1.5.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</si>
  <si>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4.1.1.6.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</si>
  <si>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4.1.1.7. Организация обучения и подготовки специалистов по противодействию идеологии терроризма</t>
  </si>
  <si>
    <t>Мероприятие 4.1.1.8.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</si>
  <si>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4.1.1.9. Проведение профилактических мероприятий и информационно-просветительских встреч по антитеррористической тематике</t>
  </si>
  <si>
    <t>Мероприятие 4.1.1.10.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</si>
  <si>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4.1.1.11.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</si>
  <si>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4.1.1.12.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</si>
  <si>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Задача 2. Обеспечение безопасного участия детей в дорожном движении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</si>
  <si>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</si>
  <si>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Мероприятие 1.2.2.1.  Распространение информационных буклетов о новой системе обращения с ТКО в социально-значимых учреждениях</t>
  </si>
  <si>
    <t>Мероприятие 1.2.2.2. 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</si>
  <si>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 xml:space="preserve">Мероприятие 1.2.1.1. 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</si>
  <si>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Информирование населения по вопросам охраны окружающей среды</t>
  </si>
  <si>
    <t>Организация экологического воспитания населения</t>
  </si>
  <si>
    <t>Контрольное событие 3                       Размещениа информация по вопросам охраны окружающей среды на официальном сайте</t>
  </si>
  <si>
    <t>Контрольное событие 4                    Осуществлено экологическое просвещение населения в области обращения с твердыми коммунальными отходами</t>
  </si>
  <si>
    <t>Экологическое просвещение населения</t>
  </si>
  <si>
    <t>Контрольное событие  5 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</si>
  <si>
    <t>Контрольное событие   6                                                                          Выполнение плана основных мероприятий в области гражданской обороны</t>
  </si>
  <si>
    <t>Контрольное событие    7                          Достигнуты плановые значения показателей подпрограммы</t>
  </si>
  <si>
    <t>Контрольное событие   8                                                         Уточненный перечень объектов обязательных и исправительных работ.</t>
  </si>
  <si>
    <t xml:space="preserve"> Контрольное событие  9                    Проведены лекции для учащихся 7-11 классов общеобразовательных организаций о здоровом образе жизни</t>
  </si>
  <si>
    <t>Контрольное событие   10                              Проведена диспансеризация населения</t>
  </si>
  <si>
    <t xml:space="preserve">Контрольное событие   11                               Проведен текущий ремонт системы видеонаблюдения </t>
  </si>
  <si>
    <t>Контрольное событие   12                       Произведена оплата услуг связи для функционирования систем видеонаблюдения</t>
  </si>
  <si>
    <t>Контрольное событие 13              Приобретены наборы учебных реквизитов запахов взрывчатых веществ для кинологической службы.</t>
  </si>
  <si>
    <t>Контрольное событие 14
 Осуществлено обслуживание системы видеонаблюдения</t>
  </si>
  <si>
    <t>Контрольное событие 15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</si>
  <si>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Контрольное событие 16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</si>
  <si>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17
Направлены специалисты на обучение по противодействию идеологии терроризма</t>
  </si>
  <si>
    <t>Контрольное событие 18
Проведён мониторинг средств массовой информации и сети "Интернет"</t>
  </si>
  <si>
    <t>Контрольное событие 19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</si>
  <si>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20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</si>
  <si>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21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</si>
  <si>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Контрольное событие 22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</si>
  <si>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Контрольное событие    25                               Приобретена печатная продукция</t>
  </si>
  <si>
    <t>Контрольное событие  26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</si>
  <si>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27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</si>
  <si>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28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</si>
  <si>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29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</si>
  <si>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   31                         Установлены искусственные дорожные неровности</t>
  </si>
  <si>
    <t>Контрольное событие   32                  Осуществлена замена устаревшего светофорного оборудования на регулируемых перекрестках</t>
  </si>
  <si>
    <t>Контрольное событие 33     Остановочные пункты приведены в нормативное состояние</t>
  </si>
  <si>
    <t>Контрольное событие   34                Осуществлено обустройство и замена участков улично-дорожной сети пешеходными ограждениями, в т. ч. в зоне пешеходных переходов вблизи образовательных учруждений</t>
  </si>
  <si>
    <t>Мероприятие 4.2.1.1.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</si>
  <si>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4.2.1.2.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</si>
  <si>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Контрольное событие 23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</si>
  <si>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24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</si>
  <si>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Основное мероприятие 5.2.2.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</si>
  <si>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Мероприятие 5.3.1.5.  
Обустройство  участков улично-дорожной сети пешеходными ограждениями, в т. ч. в зоне пешеходных переходов вблизи образовательных учруждений</t>
  </si>
  <si>
    <t>1.2.</t>
  </si>
  <si>
    <t>3.1.</t>
  </si>
  <si>
    <t>3.2.</t>
  </si>
  <si>
    <t>6.1.</t>
  </si>
  <si>
    <t>6.2.</t>
  </si>
  <si>
    <t>8.</t>
  </si>
  <si>
    <t>8.1.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</si>
  <si>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</si>
  <si>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</si>
  <si>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</si>
  <si>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</si>
  <si>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</si>
  <si>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</si>
  <si>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</si>
  <si>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</si>
  <si>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</si>
  <si>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>10.11.</t>
  </si>
  <si>
    <t>10.12.</t>
  </si>
  <si>
    <t>12.1.</t>
  </si>
  <si>
    <t>12.2.</t>
  </si>
  <si>
    <t>12.3.</t>
  </si>
  <si>
    <t>13.1</t>
  </si>
  <si>
    <t>14.1.</t>
  </si>
  <si>
    <t>14.2.</t>
  </si>
  <si>
    <t>15.1</t>
  </si>
  <si>
    <t>15.3</t>
  </si>
  <si>
    <t xml:space="preserve">План мероприятий по реализации муниципальной программы  МО МР "Печора" "Безопасность жизнедеятельности населения" на 2020-2022 годы
</t>
  </si>
  <si>
    <t>Подпрограмма 1 "Охрана окружающей среды"</t>
  </si>
  <si>
    <t>Приложение 
к постановлению администрации МР "Печора"
от " 31 " декабря 2019 г. № 1681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</si>
</sst>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8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2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/>
    <xf numFmtId="0" fontId="6" fillId="3" borderId="1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wrapText="1"/>
    </xf>
    <xf numFmtId="165" fontId="14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16" fillId="0" borderId="0" xfId="0" applyFont="1"/>
    <xf numFmtId="0" fontId="19" fillId="2" borderId="2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center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left" vertical="top" wrapText="1"/>
    </xf>
    <xf numFmtId="14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center" vertical="center" wrapText="1"/>
    </xf>
    <xf numFmtId="165" fontId="23" fillId="2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top" wrapText="1"/>
    </xf>
    <xf numFmtId="165" fontId="23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top" wrapText="1"/>
    </xf>
    <xf numFmtId="0" fontId="18" fillId="2" borderId="2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166" fontId="20" fillId="2" borderId="1" xfId="0" applyNumberFormat="1" applyFont="1" applyFill="1" applyBorder="1" applyAlignment="1">
      <alignment horizontal="center" vertical="top" wrapText="1"/>
    </xf>
    <xf numFmtId="166" fontId="22" fillId="2" borderId="1" xfId="0" applyNumberFormat="1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  <xf numFmtId="0" fontId="20" fillId="3" borderId="1" xfId="0" applyNumberFormat="1" applyFont="1" applyFill="1" applyBorder="1" applyAlignment="1">
      <alignment horizontal="center" vertical="top" wrapText="1"/>
    </xf>
    <xf numFmtId="0" fontId="18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4" fontId="18" fillId="3" borderId="1" xfId="0" applyNumberFormat="1" applyFont="1" applyFill="1" applyBorder="1" applyAlignment="1">
      <alignment horizontal="center" vertical="center" wrapText="1"/>
    </xf>
    <xf numFmtId="165" fontId="18" fillId="3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top" wrapText="1"/>
    </xf>
    <xf numFmtId="165" fontId="18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/>
    <xf numFmtId="0" fontId="22" fillId="3" borderId="1" xfId="0" applyFont="1" applyFill="1" applyBorder="1"/>
    <xf numFmtId="165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0" fontId="20" fillId="2" borderId="1" xfId="0" applyFont="1" applyFill="1" applyBorder="1"/>
    <xf numFmtId="0" fontId="22" fillId="2" borderId="1" xfId="0" applyFont="1" applyFill="1" applyBorder="1"/>
    <xf numFmtId="0" fontId="18" fillId="2" borderId="4" xfId="0" applyFont="1" applyFill="1" applyBorder="1" applyAlignment="1">
      <alignment horizontal="center" vertical="top" wrapText="1"/>
    </xf>
    <xf numFmtId="0" fontId="20" fillId="2" borderId="2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18" fillId="2" borderId="2" xfId="0" applyNumberFormat="1" applyFont="1" applyFill="1" applyBorder="1" applyAlignment="1">
      <alignment horizontal="center" vertical="center" wrapText="1"/>
    </xf>
    <xf numFmtId="166" fontId="20" fillId="2" borderId="1" xfId="0" applyNumberFormat="1" applyFont="1" applyFill="1" applyBorder="1" applyAlignment="1">
      <alignment horizontal="center" vertical="center" wrapText="1"/>
    </xf>
    <xf numFmtId="166" fontId="22" fillId="2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vertical="top" wrapText="1"/>
    </xf>
    <xf numFmtId="0" fontId="28" fillId="0" borderId="11" xfId="0" applyFont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9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6" fontId="19" fillId="2" borderId="2" xfId="0" applyNumberFormat="1" applyFont="1" applyFill="1" applyBorder="1" applyAlignment="1">
      <alignment horizontal="center" vertical="center" wrapText="1"/>
    </xf>
    <xf numFmtId="0" fontId="27" fillId="0" borderId="5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17" fillId="0" borderId="0" xfId="0" applyFont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14" fontId="19" fillId="2" borderId="1" xfId="0" applyNumberFormat="1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 textRotation="90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14" fontId="19" fillId="2" borderId="2" xfId="0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top" wrapText="1"/>
    </xf>
    <xf numFmtId="0" fontId="19" fillId="2" borderId="6" xfId="0" applyNumberFormat="1" applyFont="1" applyFill="1" applyBorder="1" applyAlignment="1">
      <alignment horizontal="center" vertical="center" wrapText="1"/>
    </xf>
    <xf numFmtId="0" fontId="19" fillId="2" borderId="7" xfId="0" applyNumberFormat="1" applyFont="1" applyFill="1" applyBorder="1" applyAlignment="1">
      <alignment horizontal="center" vertical="center" wrapText="1"/>
    </xf>
    <xf numFmtId="14" fontId="19" fillId="2" borderId="8" xfId="0" applyNumberFormat="1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19" fillId="2" borderId="9" xfId="0" applyFont="1" applyFill="1" applyBorder="1" applyAlignment="1">
      <alignment horizontal="center" vertical="top" wrapText="1"/>
    </xf>
    <xf numFmtId="0" fontId="20" fillId="2" borderId="4" xfId="0" applyFont="1" applyFill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19" fillId="2" borderId="2" xfId="0" applyNumberFormat="1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42"/>
  <sheetViews>
    <sheetView tabSelected="1" view="pageBreakPreview" zoomScale="64" zoomScaleNormal="100" zoomScaleSheetLayoutView="64" workbookViewId="0">
      <pane ySplit="4425" topLeftCell="A84"/>
      <selection activeCell="I1" sqref="I1:AJ1"/>
      <selection pane="bottomLeft" activeCell="F14" sqref="F14"/>
    </sheetView>
  </sheetViews>
  <sheetFormatPr defaultRowHeight="15" x14ac:dyDescent="0.25"/>
  <cols>
    <col min="1" max="1" width="9" style="4" customWidth="1"/>
    <col min="2" max="2" width="48.140625" style="39" customWidth="1"/>
    <col min="3" max="3" width="31.28515625" style="4" customWidth="1"/>
    <col min="4" max="4" width="32.7109375" style="49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9.85546875" style="41" customWidth="1"/>
    <col min="11" max="11" width="10.7109375" style="4" customWidth="1"/>
    <col min="12" max="12" width="9.855468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bestFit="1" customWidth="1"/>
    <col min="17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3" width="9.42578125" style="4" customWidth="1"/>
    <col min="24" max="24" width="3.7109375" style="8" customWidth="1"/>
    <col min="25" max="25" width="4" style="8" bestFit="1" customWidth="1"/>
    <col min="26" max="26" width="4.140625" style="8" customWidth="1"/>
    <col min="27" max="27" width="4.42578125" style="8" customWidth="1"/>
    <col min="28" max="31" width="4" style="1" bestFit="1" customWidth="1"/>
    <col min="32" max="32" width="3.7109375" style="8" customWidth="1"/>
    <col min="33" max="33" width="4" style="8" customWidth="1"/>
    <col min="34" max="34" width="3.7109375" style="8" customWidth="1"/>
    <col min="35" max="35" width="3.85546875" style="8" hidden="1" customWidth="1"/>
    <col min="36" max="36" width="4" style="8" bestFit="1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1" spans="1:37" ht="85.5" customHeight="1" x14ac:dyDescent="0.25">
      <c r="A1" s="3"/>
      <c r="B1" s="36"/>
      <c r="C1" s="3"/>
      <c r="D1" s="47"/>
      <c r="E1" s="3"/>
      <c r="F1" s="3"/>
      <c r="G1" s="3"/>
      <c r="H1" s="3"/>
      <c r="I1" s="153" t="s">
        <v>260</v>
      </c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7" ht="15.75" customHeight="1" x14ac:dyDescent="0.25">
      <c r="A2" s="3"/>
      <c r="B2" s="36"/>
      <c r="C2" s="3"/>
      <c r="D2" s="47"/>
      <c r="E2" s="3"/>
      <c r="F2" s="3"/>
      <c r="G2" s="3"/>
      <c r="H2" s="3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</row>
    <row r="3" spans="1:37" ht="15" customHeight="1" x14ac:dyDescent="0.25">
      <c r="A3" s="166" t="s">
        <v>258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8"/>
    </row>
    <row r="4" spans="1:37" x14ac:dyDescent="0.25">
      <c r="A4" s="169"/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1"/>
    </row>
    <row r="5" spans="1:37" ht="24.75" customHeight="1" x14ac:dyDescent="0.25">
      <c r="A5" s="172" t="s">
        <v>6</v>
      </c>
      <c r="B5" s="172" t="s">
        <v>5</v>
      </c>
      <c r="C5" s="172" t="s">
        <v>72</v>
      </c>
      <c r="D5" s="172" t="s">
        <v>140</v>
      </c>
      <c r="E5" s="172" t="s">
        <v>0</v>
      </c>
      <c r="F5" s="172" t="s">
        <v>71</v>
      </c>
      <c r="G5" s="172" t="s">
        <v>70</v>
      </c>
      <c r="H5" s="157" t="s">
        <v>4</v>
      </c>
      <c r="I5" s="132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4"/>
      <c r="X5" s="154">
        <v>2020</v>
      </c>
      <c r="Y5" s="154"/>
      <c r="Z5" s="154"/>
      <c r="AA5" s="154"/>
      <c r="AB5" s="187">
        <v>2021</v>
      </c>
      <c r="AC5" s="187"/>
      <c r="AD5" s="187"/>
      <c r="AE5" s="187"/>
      <c r="AF5" s="154">
        <v>2022</v>
      </c>
      <c r="AG5" s="154"/>
      <c r="AH5" s="154"/>
      <c r="AI5" s="154"/>
      <c r="AJ5" s="154"/>
    </row>
    <row r="6" spans="1:37" ht="21.75" customHeight="1" x14ac:dyDescent="0.25">
      <c r="A6" s="173"/>
      <c r="B6" s="173"/>
      <c r="C6" s="173"/>
      <c r="D6" s="173"/>
      <c r="E6" s="173"/>
      <c r="F6" s="173"/>
      <c r="G6" s="173"/>
      <c r="H6" s="157"/>
      <c r="I6" s="132" t="s">
        <v>97</v>
      </c>
      <c r="J6" s="133"/>
      <c r="K6" s="133"/>
      <c r="L6" s="133"/>
      <c r="M6" s="134"/>
      <c r="N6" s="132" t="s">
        <v>109</v>
      </c>
      <c r="O6" s="133"/>
      <c r="P6" s="133"/>
      <c r="Q6" s="133"/>
      <c r="R6" s="134"/>
      <c r="S6" s="132" t="s">
        <v>163</v>
      </c>
      <c r="T6" s="133"/>
      <c r="U6" s="133"/>
      <c r="V6" s="133"/>
      <c r="W6" s="134"/>
      <c r="X6" s="154"/>
      <c r="Y6" s="154"/>
      <c r="Z6" s="154"/>
      <c r="AA6" s="154"/>
      <c r="AB6" s="187"/>
      <c r="AC6" s="187"/>
      <c r="AD6" s="187"/>
      <c r="AE6" s="187"/>
      <c r="AF6" s="154"/>
      <c r="AG6" s="154"/>
      <c r="AH6" s="154"/>
      <c r="AI6" s="154"/>
      <c r="AJ6" s="154"/>
    </row>
    <row r="7" spans="1:37" ht="134.25" customHeight="1" x14ac:dyDescent="0.25">
      <c r="A7" s="174"/>
      <c r="B7" s="174"/>
      <c r="C7" s="174"/>
      <c r="D7" s="174"/>
      <c r="E7" s="174"/>
      <c r="F7" s="174"/>
      <c r="G7" s="174"/>
      <c r="H7" s="157"/>
      <c r="I7" s="9" t="s">
        <v>4</v>
      </c>
      <c r="J7" s="40" t="s">
        <v>3</v>
      </c>
      <c r="K7" s="9" t="s">
        <v>157</v>
      </c>
      <c r="L7" s="9" t="s">
        <v>32</v>
      </c>
      <c r="M7" s="9" t="s">
        <v>33</v>
      </c>
      <c r="N7" s="40" t="s">
        <v>4</v>
      </c>
      <c r="O7" s="40" t="s">
        <v>3</v>
      </c>
      <c r="P7" s="40" t="s">
        <v>2</v>
      </c>
      <c r="Q7" s="40" t="s">
        <v>32</v>
      </c>
      <c r="R7" s="40" t="s">
        <v>33</v>
      </c>
      <c r="S7" s="51" t="s">
        <v>4</v>
      </c>
      <c r="T7" s="51" t="s">
        <v>3</v>
      </c>
      <c r="U7" s="51" t="s">
        <v>2</v>
      </c>
      <c r="V7" s="51" t="s">
        <v>32</v>
      </c>
      <c r="W7" s="51" t="s">
        <v>33</v>
      </c>
      <c r="X7" s="2">
        <v>1</v>
      </c>
      <c r="Y7" s="2">
        <v>2</v>
      </c>
      <c r="Z7" s="2">
        <v>3</v>
      </c>
      <c r="AA7" s="2">
        <v>4</v>
      </c>
      <c r="AB7" s="5">
        <v>1</v>
      </c>
      <c r="AC7" s="5">
        <v>2</v>
      </c>
      <c r="AD7" s="5">
        <v>3</v>
      </c>
      <c r="AE7" s="5">
        <v>4</v>
      </c>
      <c r="AF7" s="2">
        <v>1</v>
      </c>
      <c r="AG7" s="2">
        <v>2</v>
      </c>
      <c r="AH7" s="154">
        <v>3</v>
      </c>
      <c r="AI7" s="154"/>
      <c r="AJ7" s="2">
        <v>4</v>
      </c>
    </row>
    <row r="8" spans="1:37" ht="23.25" customHeight="1" x14ac:dyDescent="0.25">
      <c r="A8" s="91">
        <v>1</v>
      </c>
      <c r="B8" s="91">
        <v>2</v>
      </c>
      <c r="C8" s="91">
        <v>3</v>
      </c>
      <c r="D8" s="94">
        <v>4</v>
      </c>
      <c r="E8" s="91">
        <v>5</v>
      </c>
      <c r="F8" s="91">
        <v>6</v>
      </c>
      <c r="G8" s="91">
        <v>7</v>
      </c>
      <c r="H8" s="91">
        <v>8</v>
      </c>
      <c r="I8" s="91">
        <v>9</v>
      </c>
      <c r="J8" s="91">
        <v>10</v>
      </c>
      <c r="K8" s="91">
        <v>11</v>
      </c>
      <c r="L8" s="91">
        <v>12</v>
      </c>
      <c r="M8" s="91">
        <v>13</v>
      </c>
      <c r="N8" s="91">
        <v>14</v>
      </c>
      <c r="O8" s="91">
        <v>15</v>
      </c>
      <c r="P8" s="91">
        <v>16</v>
      </c>
      <c r="Q8" s="91">
        <v>17</v>
      </c>
      <c r="R8" s="91">
        <v>18</v>
      </c>
      <c r="S8" s="91">
        <v>19</v>
      </c>
      <c r="T8" s="91">
        <v>20</v>
      </c>
      <c r="U8" s="91">
        <v>21</v>
      </c>
      <c r="V8" s="91">
        <v>22</v>
      </c>
      <c r="W8" s="91">
        <v>23</v>
      </c>
      <c r="X8" s="91">
        <v>24</v>
      </c>
      <c r="Y8" s="91">
        <v>25</v>
      </c>
      <c r="Z8" s="91">
        <v>26</v>
      </c>
      <c r="AA8" s="91">
        <v>27</v>
      </c>
      <c r="AB8" s="91">
        <v>28</v>
      </c>
      <c r="AC8" s="91">
        <v>29</v>
      </c>
      <c r="AD8" s="91">
        <v>30</v>
      </c>
      <c r="AE8" s="91">
        <v>31</v>
      </c>
      <c r="AF8" s="91">
        <v>32</v>
      </c>
      <c r="AG8" s="91">
        <v>33</v>
      </c>
      <c r="AH8" s="91">
        <v>34</v>
      </c>
      <c r="AI8" s="91">
        <v>46</v>
      </c>
      <c r="AJ8" s="91">
        <v>35</v>
      </c>
    </row>
    <row r="9" spans="1:37" ht="30" customHeight="1" x14ac:dyDescent="0.25">
      <c r="A9" s="158" t="s">
        <v>144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59"/>
    </row>
    <row r="10" spans="1:37" ht="35.25" customHeight="1" x14ac:dyDescent="0.25">
      <c r="A10" s="160" t="s">
        <v>259</v>
      </c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60"/>
      <c r="Z10" s="160"/>
      <c r="AA10" s="160"/>
      <c r="AB10" s="160"/>
      <c r="AC10" s="160"/>
      <c r="AD10" s="160"/>
      <c r="AE10" s="160"/>
      <c r="AF10" s="160"/>
      <c r="AG10" s="160"/>
      <c r="AH10" s="160"/>
      <c r="AI10" s="160"/>
      <c r="AJ10" s="160"/>
    </row>
    <row r="11" spans="1:37" ht="39" customHeight="1" x14ac:dyDescent="0.25">
      <c r="A11" s="160" t="s">
        <v>164</v>
      </c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61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</row>
    <row r="12" spans="1:37" ht="121.5" hidden="1" customHeight="1" x14ac:dyDescent="0.25">
      <c r="A12" s="13" t="s">
        <v>40</v>
      </c>
      <c r="B12" s="19" t="s">
        <v>41</v>
      </c>
      <c r="C12" s="12" t="s">
        <v>99</v>
      </c>
      <c r="D12" s="17" t="s">
        <v>79</v>
      </c>
      <c r="E12" s="12" t="s">
        <v>42</v>
      </c>
      <c r="F12" s="20"/>
      <c r="G12" s="15"/>
      <c r="H12" s="10" t="e">
        <f>#REF!+#REF!+I12</f>
        <v>#REF!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3"/>
      <c r="Y12" s="13"/>
      <c r="Z12" s="13"/>
      <c r="AA12" s="13"/>
      <c r="AB12" s="14"/>
      <c r="AC12" s="14"/>
      <c r="AD12" s="14"/>
      <c r="AE12" s="14"/>
      <c r="AF12" s="14"/>
      <c r="AG12" s="14"/>
      <c r="AH12" s="14"/>
      <c r="AI12" s="14"/>
      <c r="AJ12" s="14"/>
      <c r="AK12" s="29"/>
    </row>
    <row r="13" spans="1:37" ht="103.5" hidden="1" customHeight="1" x14ac:dyDescent="0.25">
      <c r="A13" s="13"/>
      <c r="B13" s="34" t="s">
        <v>73</v>
      </c>
      <c r="C13" s="12" t="s">
        <v>99</v>
      </c>
      <c r="D13" s="17" t="s">
        <v>79</v>
      </c>
      <c r="E13" s="12" t="s">
        <v>42</v>
      </c>
      <c r="F13" s="20"/>
      <c r="G13" s="15"/>
      <c r="H13" s="11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3"/>
      <c r="Y13" s="13"/>
      <c r="Z13" s="12"/>
      <c r="AA13" s="13"/>
      <c r="AB13" s="14"/>
      <c r="AC13" s="14"/>
      <c r="AD13" s="14"/>
      <c r="AE13" s="14"/>
      <c r="AF13" s="14"/>
      <c r="AG13" s="14"/>
      <c r="AH13" s="14"/>
      <c r="AI13" s="14"/>
      <c r="AJ13" s="14"/>
      <c r="AK13" s="29"/>
    </row>
    <row r="14" spans="1:37" ht="103.5" customHeight="1" x14ac:dyDescent="0.25">
      <c r="A14" s="63">
        <v>1</v>
      </c>
      <c r="B14" s="57" t="s">
        <v>170</v>
      </c>
      <c r="C14" s="58" t="s">
        <v>142</v>
      </c>
      <c r="D14" s="58" t="s">
        <v>143</v>
      </c>
      <c r="E14" s="58" t="s">
        <v>39</v>
      </c>
      <c r="F14" s="61">
        <v>43831</v>
      </c>
      <c r="G14" s="61">
        <v>44926</v>
      </c>
      <c r="H14" s="62">
        <f>I14</f>
        <v>224.1</v>
      </c>
      <c r="I14" s="62">
        <f>K14</f>
        <v>224.1</v>
      </c>
      <c r="J14" s="62"/>
      <c r="K14" s="62">
        <f>K17</f>
        <v>224.1</v>
      </c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63" t="s">
        <v>1</v>
      </c>
      <c r="Y14" s="63" t="s">
        <v>1</v>
      </c>
      <c r="Z14" s="63" t="s">
        <v>1</v>
      </c>
      <c r="AA14" s="63" t="s">
        <v>1</v>
      </c>
      <c r="AB14" s="14"/>
      <c r="AC14" s="14"/>
      <c r="AD14" s="14"/>
      <c r="AE14" s="14"/>
      <c r="AF14" s="14"/>
      <c r="AG14" s="14"/>
      <c r="AH14" s="14"/>
      <c r="AI14" s="14"/>
      <c r="AJ14" s="14"/>
      <c r="AK14" s="29"/>
    </row>
    <row r="15" spans="1:37" ht="175.5" customHeight="1" x14ac:dyDescent="0.25">
      <c r="A15" s="63" t="s">
        <v>40</v>
      </c>
      <c r="B15" s="68" t="s">
        <v>171</v>
      </c>
      <c r="C15" s="65" t="s">
        <v>142</v>
      </c>
      <c r="D15" s="65" t="s">
        <v>143</v>
      </c>
      <c r="E15" s="65" t="s">
        <v>39</v>
      </c>
      <c r="F15" s="69">
        <v>43831</v>
      </c>
      <c r="G15" s="69">
        <v>44926</v>
      </c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63" t="s">
        <v>1</v>
      </c>
      <c r="Y15" s="63" t="s">
        <v>1</v>
      </c>
      <c r="Z15" s="63"/>
      <c r="AA15" s="63"/>
      <c r="AB15" s="14"/>
      <c r="AC15" s="14"/>
      <c r="AD15" s="14"/>
      <c r="AE15" s="14"/>
      <c r="AF15" s="14"/>
      <c r="AG15" s="14"/>
      <c r="AH15" s="14"/>
      <c r="AI15" s="14"/>
      <c r="AJ15" s="14"/>
      <c r="AK15" s="29"/>
    </row>
    <row r="16" spans="1:37" ht="135" customHeight="1" x14ac:dyDescent="0.25">
      <c r="A16" s="13"/>
      <c r="B16" s="68" t="s">
        <v>154</v>
      </c>
      <c r="C16" s="65" t="s">
        <v>142</v>
      </c>
      <c r="D16" s="65" t="s">
        <v>143</v>
      </c>
      <c r="E16" s="65" t="s">
        <v>39</v>
      </c>
      <c r="F16" s="69">
        <v>43831</v>
      </c>
      <c r="G16" s="69">
        <v>44926</v>
      </c>
      <c r="H16" s="11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3"/>
      <c r="Y16" s="63" t="s">
        <v>1</v>
      </c>
      <c r="Z16" s="12"/>
      <c r="AA16" s="13"/>
      <c r="AB16" s="14"/>
      <c r="AC16" s="14"/>
      <c r="AD16" s="14"/>
      <c r="AE16" s="14"/>
      <c r="AF16" s="14"/>
      <c r="AG16" s="14"/>
      <c r="AH16" s="14"/>
      <c r="AI16" s="14"/>
      <c r="AJ16" s="14"/>
      <c r="AK16" s="29"/>
    </row>
    <row r="17" spans="1:37" ht="103.5" customHeight="1" x14ac:dyDescent="0.25">
      <c r="A17" s="63" t="s">
        <v>232</v>
      </c>
      <c r="B17" s="68" t="s">
        <v>162</v>
      </c>
      <c r="C17" s="65" t="s">
        <v>142</v>
      </c>
      <c r="D17" s="65" t="s">
        <v>143</v>
      </c>
      <c r="E17" s="65" t="s">
        <v>39</v>
      </c>
      <c r="F17" s="69">
        <v>43831</v>
      </c>
      <c r="G17" s="69">
        <v>44926</v>
      </c>
      <c r="H17" s="70">
        <f>I17</f>
        <v>224.1</v>
      </c>
      <c r="I17" s="70">
        <f>K17</f>
        <v>224.1</v>
      </c>
      <c r="J17" s="70"/>
      <c r="K17" s="70">
        <v>224.1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3"/>
      <c r="Y17" s="63" t="s">
        <v>1</v>
      </c>
      <c r="Z17" s="63" t="s">
        <v>1</v>
      </c>
      <c r="AA17" s="63" t="s">
        <v>1</v>
      </c>
      <c r="AB17" s="14"/>
      <c r="AC17" s="14"/>
      <c r="AD17" s="14"/>
      <c r="AE17" s="14"/>
      <c r="AF17" s="14"/>
      <c r="AG17" s="14"/>
      <c r="AH17" s="14"/>
      <c r="AI17" s="14"/>
      <c r="AJ17" s="14"/>
      <c r="AK17" s="29"/>
    </row>
    <row r="18" spans="1:37" ht="103.5" customHeight="1" x14ac:dyDescent="0.25">
      <c r="A18" s="63"/>
      <c r="B18" s="129" t="s">
        <v>155</v>
      </c>
      <c r="C18" s="91" t="s">
        <v>142</v>
      </c>
      <c r="D18" s="91" t="s">
        <v>143</v>
      </c>
      <c r="E18" s="91" t="s">
        <v>39</v>
      </c>
      <c r="F18" s="69">
        <v>43831</v>
      </c>
      <c r="G18" s="69">
        <v>44926</v>
      </c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13"/>
      <c r="Y18" s="63" t="s">
        <v>1</v>
      </c>
      <c r="Z18" s="63" t="s">
        <v>1</v>
      </c>
      <c r="AA18" s="63" t="s">
        <v>1</v>
      </c>
      <c r="AB18" s="14"/>
      <c r="AC18" s="14"/>
      <c r="AD18" s="14"/>
      <c r="AE18" s="14"/>
      <c r="AF18" s="14"/>
      <c r="AG18" s="14"/>
      <c r="AH18" s="14"/>
      <c r="AI18" s="14"/>
      <c r="AJ18" s="14"/>
      <c r="AK18" s="29"/>
    </row>
    <row r="19" spans="1:37" ht="37.5" customHeight="1" x14ac:dyDescent="0.25">
      <c r="A19" s="135" t="s">
        <v>7</v>
      </c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6"/>
      <c r="AG19" s="176"/>
      <c r="AH19" s="176"/>
      <c r="AI19" s="176"/>
      <c r="AJ19" s="177"/>
      <c r="AK19" s="29"/>
    </row>
    <row r="20" spans="1:37" ht="119.25" customHeight="1" x14ac:dyDescent="0.25">
      <c r="A20" s="66">
        <v>2</v>
      </c>
      <c r="B20" s="64" t="s">
        <v>15</v>
      </c>
      <c r="C20" s="58" t="s">
        <v>142</v>
      </c>
      <c r="D20" s="91" t="s">
        <v>143</v>
      </c>
      <c r="E20" s="181" t="s">
        <v>195</v>
      </c>
      <c r="F20" s="61">
        <v>43831</v>
      </c>
      <c r="G20" s="61">
        <v>44926</v>
      </c>
      <c r="H20" s="62">
        <f>I20+N20+S20</f>
        <v>0</v>
      </c>
      <c r="I20" s="62">
        <f>J20+K20+L20+M20</f>
        <v>0</v>
      </c>
      <c r="J20" s="62">
        <f t="shared" ref="J20:M20" si="0">J21+J23</f>
        <v>0</v>
      </c>
      <c r="K20" s="62">
        <f>K21+K23</f>
        <v>0</v>
      </c>
      <c r="L20" s="62">
        <f t="shared" si="0"/>
        <v>0</v>
      </c>
      <c r="M20" s="62">
        <f t="shared" si="0"/>
        <v>0</v>
      </c>
      <c r="N20" s="62">
        <f>O20+P20+Q20+R20</f>
        <v>0</v>
      </c>
      <c r="O20" s="62">
        <f t="shared" ref="O20" si="1">O21+O23</f>
        <v>0</v>
      </c>
      <c r="P20" s="62">
        <f>P21+P23</f>
        <v>0</v>
      </c>
      <c r="Q20" s="62">
        <f t="shared" ref="Q20:R20" si="2">Q21+Q23</f>
        <v>0</v>
      </c>
      <c r="R20" s="62">
        <f t="shared" si="2"/>
        <v>0</v>
      </c>
      <c r="S20" s="62">
        <f>T20+U20+V20+W20</f>
        <v>0</v>
      </c>
      <c r="T20" s="62">
        <f t="shared" ref="T20" si="3">T21+T23</f>
        <v>0</v>
      </c>
      <c r="U20" s="62">
        <f>U21+U23</f>
        <v>0</v>
      </c>
      <c r="V20" s="62">
        <f t="shared" ref="V20:W20" si="4">V21+V23</f>
        <v>0</v>
      </c>
      <c r="W20" s="62">
        <f t="shared" si="4"/>
        <v>0</v>
      </c>
      <c r="X20" s="63" t="s">
        <v>1</v>
      </c>
      <c r="Y20" s="63" t="s">
        <v>1</v>
      </c>
      <c r="Z20" s="63" t="s">
        <v>1</v>
      </c>
      <c r="AA20" s="63" t="s">
        <v>1</v>
      </c>
      <c r="AB20" s="63" t="s">
        <v>1</v>
      </c>
      <c r="AC20" s="63" t="s">
        <v>1</v>
      </c>
      <c r="AD20" s="63" t="s">
        <v>1</v>
      </c>
      <c r="AE20" s="63" t="s">
        <v>1</v>
      </c>
      <c r="AF20" s="63" t="s">
        <v>1</v>
      </c>
      <c r="AG20" s="63" t="s">
        <v>1</v>
      </c>
      <c r="AH20" s="63" t="s">
        <v>1</v>
      </c>
      <c r="AI20" s="63" t="s">
        <v>1</v>
      </c>
      <c r="AJ20" s="63" t="s">
        <v>1</v>
      </c>
      <c r="AK20" s="29"/>
    </row>
    <row r="21" spans="1:37" ht="94.5" hidden="1" customHeight="1" x14ac:dyDescent="0.25">
      <c r="A21" s="16" t="s">
        <v>51</v>
      </c>
      <c r="B21" s="37" t="s">
        <v>16</v>
      </c>
      <c r="C21" s="12" t="s">
        <v>98</v>
      </c>
      <c r="D21" s="91" t="s">
        <v>143</v>
      </c>
      <c r="E21" s="182"/>
      <c r="F21" s="69">
        <v>43831</v>
      </c>
      <c r="G21" s="69">
        <v>44926</v>
      </c>
      <c r="H21" s="11" t="e">
        <f>#REF!+I21+N21</f>
        <v>#REF!</v>
      </c>
      <c r="I21" s="10">
        <f>J21+K21+L21+M21</f>
        <v>0</v>
      </c>
      <c r="J21" s="10">
        <v>0</v>
      </c>
      <c r="K21" s="10">
        <v>0</v>
      </c>
      <c r="L21" s="10">
        <v>0</v>
      </c>
      <c r="M21" s="10">
        <v>0</v>
      </c>
      <c r="N21" s="10">
        <f>O21+P21+Q21+R21</f>
        <v>0</v>
      </c>
      <c r="O21" s="10">
        <v>0</v>
      </c>
      <c r="P21" s="10">
        <v>0</v>
      </c>
      <c r="Q21" s="10">
        <v>0</v>
      </c>
      <c r="R21" s="10">
        <v>0</v>
      </c>
      <c r="S21" s="10">
        <f>T21+U21+V21+W21</f>
        <v>0</v>
      </c>
      <c r="T21" s="10">
        <v>0</v>
      </c>
      <c r="U21" s="10">
        <v>0</v>
      </c>
      <c r="V21" s="10">
        <v>0</v>
      </c>
      <c r="W21" s="10">
        <v>0</v>
      </c>
      <c r="X21" s="63" t="s">
        <v>1</v>
      </c>
      <c r="Y21" s="63" t="s">
        <v>1</v>
      </c>
      <c r="Z21" s="63" t="s">
        <v>1</v>
      </c>
      <c r="AA21" s="63" t="s">
        <v>1</v>
      </c>
      <c r="AB21" s="63" t="s">
        <v>1</v>
      </c>
      <c r="AC21" s="63" t="s">
        <v>1</v>
      </c>
      <c r="AD21" s="63" t="s">
        <v>1</v>
      </c>
      <c r="AE21" s="63" t="s">
        <v>1</v>
      </c>
      <c r="AF21" s="63" t="s">
        <v>1</v>
      </c>
      <c r="AG21" s="63" t="s">
        <v>1</v>
      </c>
      <c r="AH21" s="63" t="s">
        <v>1</v>
      </c>
      <c r="AI21" s="63" t="s">
        <v>1</v>
      </c>
      <c r="AJ21" s="63" t="s">
        <v>1</v>
      </c>
      <c r="AK21" s="29"/>
    </row>
    <row r="22" spans="1:37" ht="102" hidden="1" customHeight="1" x14ac:dyDescent="0.25">
      <c r="A22" s="16"/>
      <c r="B22" s="38" t="s">
        <v>80</v>
      </c>
      <c r="C22" s="12" t="s">
        <v>98</v>
      </c>
      <c r="D22" s="91" t="s">
        <v>143</v>
      </c>
      <c r="E22" s="182"/>
      <c r="F22" s="69">
        <v>43831</v>
      </c>
      <c r="G22" s="69">
        <v>44926</v>
      </c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63" t="s">
        <v>1</v>
      </c>
      <c r="Y22" s="63" t="s">
        <v>1</v>
      </c>
      <c r="Z22" s="63" t="s">
        <v>1</v>
      </c>
      <c r="AA22" s="63" t="s">
        <v>1</v>
      </c>
      <c r="AB22" s="63" t="s">
        <v>1</v>
      </c>
      <c r="AC22" s="63" t="s">
        <v>1</v>
      </c>
      <c r="AD22" s="63" t="s">
        <v>1</v>
      </c>
      <c r="AE22" s="63" t="s">
        <v>1</v>
      </c>
      <c r="AF22" s="63" t="s">
        <v>1</v>
      </c>
      <c r="AG22" s="63" t="s">
        <v>1</v>
      </c>
      <c r="AH22" s="63" t="s">
        <v>1</v>
      </c>
      <c r="AI22" s="63" t="s">
        <v>1</v>
      </c>
      <c r="AJ22" s="63" t="s">
        <v>1</v>
      </c>
      <c r="AK22" s="29"/>
    </row>
    <row r="23" spans="1:37" ht="84" hidden="1" customHeight="1" x14ac:dyDescent="0.25">
      <c r="A23" s="16" t="s">
        <v>52</v>
      </c>
      <c r="B23" s="19" t="s">
        <v>17</v>
      </c>
      <c r="C23" s="12" t="s">
        <v>98</v>
      </c>
      <c r="D23" s="91" t="s">
        <v>143</v>
      </c>
      <c r="E23" s="182"/>
      <c r="F23" s="69">
        <v>43831</v>
      </c>
      <c r="G23" s="69">
        <v>44926</v>
      </c>
      <c r="H23" s="10" t="e">
        <f>#REF!+I23+N23</f>
        <v>#REF!</v>
      </c>
      <c r="I23" s="10">
        <f>J23+K23+L23+M23</f>
        <v>0</v>
      </c>
      <c r="J23" s="10">
        <v>0</v>
      </c>
      <c r="K23" s="10">
        <v>0</v>
      </c>
      <c r="L23" s="10">
        <v>0</v>
      </c>
      <c r="M23" s="10">
        <v>0</v>
      </c>
      <c r="N23" s="10">
        <f>O23+P23+Q23+R23</f>
        <v>0</v>
      </c>
      <c r="O23" s="10">
        <v>0</v>
      </c>
      <c r="P23" s="10">
        <v>0</v>
      </c>
      <c r="Q23" s="10">
        <v>0</v>
      </c>
      <c r="R23" s="10">
        <v>0</v>
      </c>
      <c r="S23" s="10">
        <f>T23+U23+V23+W23</f>
        <v>0</v>
      </c>
      <c r="T23" s="10">
        <v>0</v>
      </c>
      <c r="U23" s="10">
        <v>0</v>
      </c>
      <c r="V23" s="10">
        <v>0</v>
      </c>
      <c r="W23" s="10">
        <v>0</v>
      </c>
      <c r="X23" s="63" t="s">
        <v>1</v>
      </c>
      <c r="Y23" s="63" t="s">
        <v>1</v>
      </c>
      <c r="Z23" s="63" t="s">
        <v>1</v>
      </c>
      <c r="AA23" s="63" t="s">
        <v>1</v>
      </c>
      <c r="AB23" s="63" t="s">
        <v>1</v>
      </c>
      <c r="AC23" s="63" t="s">
        <v>1</v>
      </c>
      <c r="AD23" s="63" t="s">
        <v>1</v>
      </c>
      <c r="AE23" s="63" t="s">
        <v>1</v>
      </c>
      <c r="AF23" s="63" t="s">
        <v>1</v>
      </c>
      <c r="AG23" s="63" t="s">
        <v>1</v>
      </c>
      <c r="AH23" s="63" t="s">
        <v>1</v>
      </c>
      <c r="AI23" s="63" t="s">
        <v>1</v>
      </c>
      <c r="AJ23" s="63" t="s">
        <v>1</v>
      </c>
      <c r="AK23" s="29"/>
    </row>
    <row r="24" spans="1:37" ht="90" hidden="1" customHeight="1" x14ac:dyDescent="0.25">
      <c r="A24" s="16"/>
      <c r="B24" s="34" t="s">
        <v>81</v>
      </c>
      <c r="C24" s="12" t="s">
        <v>98</v>
      </c>
      <c r="D24" s="91" t="s">
        <v>143</v>
      </c>
      <c r="E24" s="182"/>
      <c r="F24" s="69">
        <v>43831</v>
      </c>
      <c r="G24" s="69">
        <v>44926</v>
      </c>
      <c r="H24" s="18" t="e">
        <f>#REF!+I24+N24</f>
        <v>#REF!</v>
      </c>
      <c r="I24" s="18"/>
      <c r="J24" s="16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63" t="s">
        <v>1</v>
      </c>
      <c r="Y24" s="63" t="s">
        <v>1</v>
      </c>
      <c r="Z24" s="63" t="s">
        <v>1</v>
      </c>
      <c r="AA24" s="63" t="s">
        <v>1</v>
      </c>
      <c r="AB24" s="63" t="s">
        <v>1</v>
      </c>
      <c r="AC24" s="63" t="s">
        <v>1</v>
      </c>
      <c r="AD24" s="63" t="s">
        <v>1</v>
      </c>
      <c r="AE24" s="63" t="s">
        <v>1</v>
      </c>
      <c r="AF24" s="63" t="s">
        <v>1</v>
      </c>
      <c r="AG24" s="63" t="s">
        <v>1</v>
      </c>
      <c r="AH24" s="63" t="s">
        <v>1</v>
      </c>
      <c r="AI24" s="63" t="s">
        <v>1</v>
      </c>
      <c r="AJ24" s="63" t="s">
        <v>1</v>
      </c>
      <c r="AK24" s="29"/>
    </row>
    <row r="25" spans="1:37" ht="106.5" customHeight="1" x14ac:dyDescent="0.25">
      <c r="A25" s="63" t="s">
        <v>51</v>
      </c>
      <c r="B25" s="68" t="s">
        <v>193</v>
      </c>
      <c r="C25" s="65" t="s">
        <v>142</v>
      </c>
      <c r="D25" s="91" t="s">
        <v>143</v>
      </c>
      <c r="E25" s="182"/>
      <c r="F25" s="69">
        <v>43831</v>
      </c>
      <c r="G25" s="69">
        <v>44926</v>
      </c>
      <c r="H25" s="70">
        <f t="shared" ref="H25:H27" si="5">I25+N25+S25</f>
        <v>0</v>
      </c>
      <c r="I25" s="70">
        <f t="shared" ref="I25:I27" si="6">J25+K25+L25+M25</f>
        <v>0</v>
      </c>
      <c r="J25" s="70">
        <f t="shared" ref="J25:M25" si="7">J26+J28</f>
        <v>0</v>
      </c>
      <c r="K25" s="70">
        <f t="shared" si="7"/>
        <v>0</v>
      </c>
      <c r="L25" s="70">
        <f t="shared" si="7"/>
        <v>0</v>
      </c>
      <c r="M25" s="70">
        <f t="shared" si="7"/>
        <v>0</v>
      </c>
      <c r="N25" s="70">
        <f t="shared" ref="N25:N27" si="8">O25+P25+Q25+R25</f>
        <v>0</v>
      </c>
      <c r="O25" s="70">
        <f t="shared" ref="O25:R27" si="9">O26+O28</f>
        <v>0</v>
      </c>
      <c r="P25" s="70">
        <f t="shared" si="9"/>
        <v>0</v>
      </c>
      <c r="Q25" s="70">
        <f t="shared" si="9"/>
        <v>0</v>
      </c>
      <c r="R25" s="70">
        <f t="shared" si="9"/>
        <v>0</v>
      </c>
      <c r="S25" s="70">
        <f t="shared" ref="S25:S27" si="10">T25+U25+V25+W25</f>
        <v>0</v>
      </c>
      <c r="T25" s="70">
        <f t="shared" ref="T25:W27" si="11">T26+T28</f>
        <v>0</v>
      </c>
      <c r="U25" s="70">
        <f t="shared" si="11"/>
        <v>0</v>
      </c>
      <c r="V25" s="70">
        <f t="shared" si="11"/>
        <v>0</v>
      </c>
      <c r="W25" s="70">
        <f t="shared" si="11"/>
        <v>0</v>
      </c>
      <c r="X25" s="63" t="s">
        <v>1</v>
      </c>
      <c r="Y25" s="63" t="s">
        <v>1</v>
      </c>
      <c r="Z25" s="63" t="s">
        <v>1</v>
      </c>
      <c r="AA25" s="63" t="s">
        <v>1</v>
      </c>
      <c r="AB25" s="63" t="s">
        <v>1</v>
      </c>
      <c r="AC25" s="63" t="s">
        <v>1</v>
      </c>
      <c r="AD25" s="63" t="s">
        <v>1</v>
      </c>
      <c r="AE25" s="63" t="s">
        <v>1</v>
      </c>
      <c r="AF25" s="63" t="s">
        <v>1</v>
      </c>
      <c r="AG25" s="63" t="s">
        <v>1</v>
      </c>
      <c r="AH25" s="63" t="s">
        <v>1</v>
      </c>
      <c r="AI25" s="63" t="s">
        <v>1</v>
      </c>
      <c r="AJ25" s="63" t="s">
        <v>1</v>
      </c>
      <c r="AK25" s="29"/>
    </row>
    <row r="26" spans="1:37" ht="123" customHeight="1" x14ac:dyDescent="0.25">
      <c r="A26" s="63" t="s">
        <v>156</v>
      </c>
      <c r="B26" s="68" t="s">
        <v>194</v>
      </c>
      <c r="C26" s="65" t="s">
        <v>142</v>
      </c>
      <c r="D26" s="91" t="s">
        <v>143</v>
      </c>
      <c r="E26" s="183"/>
      <c r="F26" s="69">
        <v>43831</v>
      </c>
      <c r="G26" s="69">
        <v>44926</v>
      </c>
      <c r="H26" s="70">
        <f t="shared" si="5"/>
        <v>0</v>
      </c>
      <c r="I26" s="70">
        <f t="shared" si="6"/>
        <v>0</v>
      </c>
      <c r="J26" s="70">
        <f t="shared" ref="J26:M26" si="12">J27+J29</f>
        <v>0</v>
      </c>
      <c r="K26" s="70">
        <f t="shared" si="12"/>
        <v>0</v>
      </c>
      <c r="L26" s="70">
        <f t="shared" si="12"/>
        <v>0</v>
      </c>
      <c r="M26" s="70">
        <f t="shared" si="12"/>
        <v>0</v>
      </c>
      <c r="N26" s="70">
        <f t="shared" si="8"/>
        <v>0</v>
      </c>
      <c r="O26" s="70">
        <f t="shared" si="9"/>
        <v>0</v>
      </c>
      <c r="P26" s="70">
        <f t="shared" si="9"/>
        <v>0</v>
      </c>
      <c r="Q26" s="70">
        <f t="shared" si="9"/>
        <v>0</v>
      </c>
      <c r="R26" s="70">
        <f t="shared" si="9"/>
        <v>0</v>
      </c>
      <c r="S26" s="70">
        <f t="shared" si="10"/>
        <v>0</v>
      </c>
      <c r="T26" s="70">
        <f t="shared" si="11"/>
        <v>0</v>
      </c>
      <c r="U26" s="70">
        <f t="shared" si="11"/>
        <v>0</v>
      </c>
      <c r="V26" s="70">
        <f t="shared" si="11"/>
        <v>0</v>
      </c>
      <c r="W26" s="70">
        <f t="shared" si="11"/>
        <v>0</v>
      </c>
      <c r="X26" s="63" t="s">
        <v>1</v>
      </c>
      <c r="Y26" s="63" t="s">
        <v>1</v>
      </c>
      <c r="Z26" s="63" t="s">
        <v>1</v>
      </c>
      <c r="AA26" s="63" t="s">
        <v>1</v>
      </c>
      <c r="AB26" s="63" t="s">
        <v>1</v>
      </c>
      <c r="AC26" s="63" t="s">
        <v>1</v>
      </c>
      <c r="AD26" s="63" t="s">
        <v>1</v>
      </c>
      <c r="AE26" s="63" t="s">
        <v>1</v>
      </c>
      <c r="AF26" s="63" t="s">
        <v>1</v>
      </c>
      <c r="AG26" s="63" t="s">
        <v>1</v>
      </c>
      <c r="AH26" s="63" t="s">
        <v>1</v>
      </c>
      <c r="AI26" s="63" t="s">
        <v>1</v>
      </c>
      <c r="AJ26" s="63" t="s">
        <v>1</v>
      </c>
      <c r="AK26" s="29"/>
    </row>
    <row r="27" spans="1:37" ht="123" customHeight="1" x14ac:dyDescent="0.25">
      <c r="A27" s="16"/>
      <c r="B27" s="68" t="s">
        <v>196</v>
      </c>
      <c r="C27" s="65" t="s">
        <v>142</v>
      </c>
      <c r="D27" s="91" t="s">
        <v>143</v>
      </c>
      <c r="E27" s="130"/>
      <c r="F27" s="69">
        <v>43831</v>
      </c>
      <c r="G27" s="69">
        <v>44926</v>
      </c>
      <c r="H27" s="70">
        <f t="shared" si="5"/>
        <v>0</v>
      </c>
      <c r="I27" s="70">
        <f t="shared" si="6"/>
        <v>0</v>
      </c>
      <c r="J27" s="70">
        <f t="shared" ref="J27:W28" si="13">J28+J30</f>
        <v>0</v>
      </c>
      <c r="K27" s="70">
        <f t="shared" si="13"/>
        <v>0</v>
      </c>
      <c r="L27" s="70">
        <f t="shared" si="13"/>
        <v>0</v>
      </c>
      <c r="M27" s="70">
        <f t="shared" si="13"/>
        <v>0</v>
      </c>
      <c r="N27" s="70">
        <f t="shared" si="8"/>
        <v>0</v>
      </c>
      <c r="O27" s="70">
        <f t="shared" si="9"/>
        <v>0</v>
      </c>
      <c r="P27" s="70">
        <f t="shared" si="9"/>
        <v>0</v>
      </c>
      <c r="Q27" s="70">
        <f t="shared" si="9"/>
        <v>0</v>
      </c>
      <c r="R27" s="70">
        <f t="shared" si="9"/>
        <v>0</v>
      </c>
      <c r="S27" s="70">
        <f t="shared" si="10"/>
        <v>0</v>
      </c>
      <c r="T27" s="70">
        <f t="shared" si="11"/>
        <v>0</v>
      </c>
      <c r="U27" s="70">
        <f t="shared" si="11"/>
        <v>0</v>
      </c>
      <c r="V27" s="70">
        <f t="shared" si="11"/>
        <v>0</v>
      </c>
      <c r="W27" s="70">
        <f t="shared" si="11"/>
        <v>0</v>
      </c>
      <c r="X27" s="63" t="s">
        <v>1</v>
      </c>
      <c r="Y27" s="63" t="s">
        <v>1</v>
      </c>
      <c r="Z27" s="63" t="s">
        <v>1</v>
      </c>
      <c r="AA27" s="63" t="s">
        <v>1</v>
      </c>
      <c r="AB27" s="63" t="s">
        <v>1</v>
      </c>
      <c r="AC27" s="63" t="s">
        <v>1</v>
      </c>
      <c r="AD27" s="63" t="s">
        <v>1</v>
      </c>
      <c r="AE27" s="63" t="s">
        <v>1</v>
      </c>
      <c r="AF27" s="63" t="s">
        <v>1</v>
      </c>
      <c r="AG27" s="63" t="s">
        <v>1</v>
      </c>
      <c r="AH27" s="63" t="s">
        <v>1</v>
      </c>
      <c r="AI27" s="63" t="s">
        <v>1</v>
      </c>
      <c r="AJ27" s="63" t="s">
        <v>1</v>
      </c>
      <c r="AK27" s="29"/>
    </row>
    <row r="28" spans="1:37" ht="119.25" customHeight="1" x14ac:dyDescent="0.25">
      <c r="A28" s="66">
        <v>3</v>
      </c>
      <c r="B28" s="57" t="s">
        <v>190</v>
      </c>
      <c r="C28" s="58" t="s">
        <v>142</v>
      </c>
      <c r="D28" s="93" t="s">
        <v>143</v>
      </c>
      <c r="E28" s="181" t="s">
        <v>198</v>
      </c>
      <c r="F28" s="61">
        <v>43831</v>
      </c>
      <c r="G28" s="61">
        <v>44926</v>
      </c>
      <c r="H28" s="111">
        <f>I28+N28+S28</f>
        <v>0</v>
      </c>
      <c r="I28" s="111">
        <f>J28+K28+L28+M28</f>
        <v>0</v>
      </c>
      <c r="J28" s="70">
        <f t="shared" si="13"/>
        <v>0</v>
      </c>
      <c r="K28" s="70">
        <f t="shared" si="13"/>
        <v>0</v>
      </c>
      <c r="L28" s="70">
        <f t="shared" si="13"/>
        <v>0</v>
      </c>
      <c r="M28" s="70">
        <f t="shared" si="13"/>
        <v>0</v>
      </c>
      <c r="N28" s="111">
        <f>O28+P28+Q28+R28</f>
        <v>0</v>
      </c>
      <c r="O28" s="70">
        <f t="shared" si="13"/>
        <v>0</v>
      </c>
      <c r="P28" s="70">
        <f t="shared" si="13"/>
        <v>0</v>
      </c>
      <c r="Q28" s="70">
        <f t="shared" si="13"/>
        <v>0</v>
      </c>
      <c r="R28" s="70">
        <f t="shared" si="13"/>
        <v>0</v>
      </c>
      <c r="S28" s="111">
        <f>T28+U28+V28+W28</f>
        <v>0</v>
      </c>
      <c r="T28" s="70">
        <f t="shared" si="13"/>
        <v>0</v>
      </c>
      <c r="U28" s="70">
        <f t="shared" si="13"/>
        <v>0</v>
      </c>
      <c r="V28" s="70">
        <f t="shared" si="13"/>
        <v>0</v>
      </c>
      <c r="W28" s="70">
        <f t="shared" si="13"/>
        <v>0</v>
      </c>
      <c r="X28" s="63" t="s">
        <v>1</v>
      </c>
      <c r="Y28" s="63" t="s">
        <v>1</v>
      </c>
      <c r="Z28" s="63" t="s">
        <v>1</v>
      </c>
      <c r="AA28" s="63" t="s">
        <v>1</v>
      </c>
      <c r="AB28" s="63" t="s">
        <v>1</v>
      </c>
      <c r="AC28" s="63" t="s">
        <v>1</v>
      </c>
      <c r="AD28" s="63" t="s">
        <v>1</v>
      </c>
      <c r="AE28" s="63" t="s">
        <v>1</v>
      </c>
      <c r="AF28" s="63" t="s">
        <v>1</v>
      </c>
      <c r="AG28" s="63" t="s">
        <v>1</v>
      </c>
      <c r="AH28" s="63" t="s">
        <v>1</v>
      </c>
      <c r="AI28" s="63" t="s">
        <v>1</v>
      </c>
      <c r="AJ28" s="63" t="s">
        <v>1</v>
      </c>
      <c r="AK28" s="29"/>
    </row>
    <row r="29" spans="1:37" ht="102" customHeight="1" x14ac:dyDescent="0.25">
      <c r="A29" s="63" t="s">
        <v>233</v>
      </c>
      <c r="B29" s="68" t="s">
        <v>191</v>
      </c>
      <c r="C29" s="65" t="s">
        <v>142</v>
      </c>
      <c r="D29" s="91" t="s">
        <v>143</v>
      </c>
      <c r="E29" s="182"/>
      <c r="F29" s="69">
        <v>43831</v>
      </c>
      <c r="G29" s="69">
        <v>44926</v>
      </c>
      <c r="H29" s="111">
        <f t="shared" ref="H29:H30" si="14">I29+N29+S29</f>
        <v>0</v>
      </c>
      <c r="I29" s="131">
        <f>J29+K29+L29+M29</f>
        <v>0</v>
      </c>
      <c r="J29" s="131">
        <v>0</v>
      </c>
      <c r="K29" s="131">
        <v>0</v>
      </c>
      <c r="L29" s="131">
        <v>0</v>
      </c>
      <c r="M29" s="131">
        <v>0</v>
      </c>
      <c r="N29" s="131">
        <f>O29+P29+Q29+R29</f>
        <v>0</v>
      </c>
      <c r="O29" s="131">
        <v>0</v>
      </c>
      <c r="P29" s="131">
        <v>0</v>
      </c>
      <c r="Q29" s="131">
        <v>0</v>
      </c>
      <c r="R29" s="131">
        <v>0</v>
      </c>
      <c r="S29" s="131">
        <f>T29+U29+V29+W29</f>
        <v>0</v>
      </c>
      <c r="T29" s="131">
        <v>0</v>
      </c>
      <c r="U29" s="131">
        <v>0</v>
      </c>
      <c r="V29" s="131">
        <v>0</v>
      </c>
      <c r="W29" s="131">
        <v>0</v>
      </c>
      <c r="X29" s="63" t="s">
        <v>1</v>
      </c>
      <c r="Y29" s="63" t="s">
        <v>1</v>
      </c>
      <c r="Z29" s="63" t="s">
        <v>1</v>
      </c>
      <c r="AA29" s="63" t="s">
        <v>1</v>
      </c>
      <c r="AB29" s="63" t="s">
        <v>1</v>
      </c>
      <c r="AC29" s="63" t="s">
        <v>1</v>
      </c>
      <c r="AD29" s="63" t="s">
        <v>1</v>
      </c>
      <c r="AE29" s="63" t="s">
        <v>1</v>
      </c>
      <c r="AF29" s="63" t="s">
        <v>1</v>
      </c>
      <c r="AG29" s="63" t="s">
        <v>1</v>
      </c>
      <c r="AH29" s="63" t="s">
        <v>1</v>
      </c>
      <c r="AI29" s="63" t="s">
        <v>1</v>
      </c>
      <c r="AJ29" s="63" t="s">
        <v>1</v>
      </c>
      <c r="AK29" s="29"/>
    </row>
    <row r="30" spans="1:37" ht="117.75" customHeight="1" x14ac:dyDescent="0.25">
      <c r="A30" s="63" t="s">
        <v>234</v>
      </c>
      <c r="B30" s="68" t="s">
        <v>192</v>
      </c>
      <c r="C30" s="65" t="s">
        <v>142</v>
      </c>
      <c r="D30" s="91" t="s">
        <v>143</v>
      </c>
      <c r="E30" s="182"/>
      <c r="F30" s="69">
        <v>43831</v>
      </c>
      <c r="G30" s="69">
        <v>44926</v>
      </c>
      <c r="H30" s="111">
        <f t="shared" si="14"/>
        <v>0</v>
      </c>
      <c r="I30" s="131">
        <f>J30+K30+L30+M30</f>
        <v>0</v>
      </c>
      <c r="J30" s="131">
        <v>0</v>
      </c>
      <c r="K30" s="131">
        <v>0</v>
      </c>
      <c r="L30" s="131">
        <v>0</v>
      </c>
      <c r="M30" s="131">
        <v>0</v>
      </c>
      <c r="N30" s="131">
        <f>O30+P30+Q30+R30</f>
        <v>0</v>
      </c>
      <c r="O30" s="131">
        <v>0</v>
      </c>
      <c r="P30" s="131">
        <v>0</v>
      </c>
      <c r="Q30" s="131">
        <v>0</v>
      </c>
      <c r="R30" s="131">
        <v>0</v>
      </c>
      <c r="S30" s="131">
        <f>T30+U30+V30+W30</f>
        <v>0</v>
      </c>
      <c r="T30" s="131">
        <v>0</v>
      </c>
      <c r="U30" s="131">
        <v>0</v>
      </c>
      <c r="V30" s="131">
        <v>0</v>
      </c>
      <c r="W30" s="131">
        <v>0</v>
      </c>
      <c r="X30" s="63" t="s">
        <v>1</v>
      </c>
      <c r="Y30" s="63" t="s">
        <v>1</v>
      </c>
      <c r="Z30" s="63" t="s">
        <v>1</v>
      </c>
      <c r="AA30" s="63" t="s">
        <v>1</v>
      </c>
      <c r="AB30" s="63" t="s">
        <v>1</v>
      </c>
      <c r="AC30" s="63" t="s">
        <v>1</v>
      </c>
      <c r="AD30" s="63" t="s">
        <v>1</v>
      </c>
      <c r="AE30" s="63" t="s">
        <v>1</v>
      </c>
      <c r="AF30" s="63" t="s">
        <v>1</v>
      </c>
      <c r="AG30" s="63" t="s">
        <v>1</v>
      </c>
      <c r="AH30" s="63" t="s">
        <v>1</v>
      </c>
      <c r="AI30" s="63" t="s">
        <v>1</v>
      </c>
      <c r="AJ30" s="63" t="s">
        <v>1</v>
      </c>
      <c r="AK30" s="29"/>
    </row>
    <row r="31" spans="1:37" ht="103.5" customHeight="1" x14ac:dyDescent="0.25">
      <c r="A31" s="16"/>
      <c r="B31" s="68" t="s">
        <v>197</v>
      </c>
      <c r="C31" s="65" t="s">
        <v>142</v>
      </c>
      <c r="D31" s="91" t="s">
        <v>143</v>
      </c>
      <c r="E31" s="183"/>
      <c r="F31" s="69">
        <v>43831</v>
      </c>
      <c r="G31" s="69">
        <v>44926</v>
      </c>
      <c r="H31" s="18"/>
      <c r="I31" s="18"/>
      <c r="J31" s="16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31"/>
      <c r="W31" s="131"/>
      <c r="X31" s="63" t="s">
        <v>1</v>
      </c>
      <c r="Y31" s="63" t="s">
        <v>1</v>
      </c>
      <c r="Z31" s="63" t="s">
        <v>1</v>
      </c>
      <c r="AA31" s="63" t="s">
        <v>1</v>
      </c>
      <c r="AB31" s="63" t="s">
        <v>1</v>
      </c>
      <c r="AC31" s="63" t="s">
        <v>1</v>
      </c>
      <c r="AD31" s="63" t="s">
        <v>1</v>
      </c>
      <c r="AE31" s="63" t="s">
        <v>1</v>
      </c>
      <c r="AF31" s="63" t="s">
        <v>1</v>
      </c>
      <c r="AG31" s="63" t="s">
        <v>1</v>
      </c>
      <c r="AH31" s="63" t="s">
        <v>1</v>
      </c>
      <c r="AI31" s="63" t="s">
        <v>1</v>
      </c>
      <c r="AJ31" s="63" t="s">
        <v>1</v>
      </c>
      <c r="AK31" s="29"/>
    </row>
    <row r="32" spans="1:37" ht="39.75" customHeight="1" x14ac:dyDescent="0.25">
      <c r="A32" s="22"/>
      <c r="B32" s="102" t="s">
        <v>145</v>
      </c>
      <c r="C32" s="23"/>
      <c r="D32" s="27"/>
      <c r="E32" s="23"/>
      <c r="F32" s="24"/>
      <c r="G32" s="24"/>
      <c r="H32" s="106">
        <f>I32</f>
        <v>224.1</v>
      </c>
      <c r="I32" s="106">
        <f>J32+K32</f>
        <v>224.1</v>
      </c>
      <c r="J32" s="106">
        <f>J18</f>
        <v>0</v>
      </c>
      <c r="K32" s="106">
        <f>K14</f>
        <v>224.1</v>
      </c>
      <c r="L32" s="106">
        <v>0</v>
      </c>
      <c r="M32" s="106">
        <v>0</v>
      </c>
      <c r="N32" s="106">
        <v>0</v>
      </c>
      <c r="O32" s="106">
        <v>0</v>
      </c>
      <c r="P32" s="106">
        <v>0</v>
      </c>
      <c r="Q32" s="106">
        <v>0</v>
      </c>
      <c r="R32" s="106">
        <v>0</v>
      </c>
      <c r="S32" s="106">
        <v>0</v>
      </c>
      <c r="T32" s="106">
        <v>0</v>
      </c>
      <c r="U32" s="106">
        <v>0</v>
      </c>
      <c r="V32" s="106">
        <v>0</v>
      </c>
      <c r="W32" s="106">
        <v>0</v>
      </c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9"/>
    </row>
    <row r="33" spans="1:37" ht="39" customHeight="1" x14ac:dyDescent="0.25">
      <c r="A33" s="162" t="s">
        <v>161</v>
      </c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  <c r="AC33" s="163"/>
      <c r="AD33" s="163"/>
      <c r="AE33" s="163"/>
      <c r="AF33" s="163"/>
      <c r="AG33" s="163"/>
      <c r="AH33" s="163"/>
      <c r="AI33" s="163"/>
      <c r="AJ33" s="164"/>
      <c r="AK33" s="29"/>
    </row>
    <row r="34" spans="1:37" ht="39.75" customHeight="1" x14ac:dyDescent="0.25">
      <c r="A34" s="162" t="s">
        <v>165</v>
      </c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  <c r="AC34" s="163"/>
      <c r="AD34" s="163"/>
      <c r="AE34" s="163"/>
      <c r="AF34" s="163"/>
      <c r="AG34" s="163"/>
      <c r="AH34" s="163"/>
      <c r="AI34" s="163"/>
      <c r="AJ34" s="164"/>
      <c r="AK34" s="29"/>
    </row>
    <row r="35" spans="1:37" s="6" customFormat="1" ht="157.5" customHeight="1" x14ac:dyDescent="0.25">
      <c r="A35" s="58">
        <v>4</v>
      </c>
      <c r="B35" s="57" t="s">
        <v>27</v>
      </c>
      <c r="C35" s="58" t="s">
        <v>104</v>
      </c>
      <c r="D35" s="58" t="s">
        <v>82</v>
      </c>
      <c r="E35" s="58" t="s">
        <v>8</v>
      </c>
      <c r="F35" s="61">
        <v>43831</v>
      </c>
      <c r="G35" s="61">
        <v>44926</v>
      </c>
      <c r="H35" s="62">
        <f>I35+N35+S35</f>
        <v>275.39999999999998</v>
      </c>
      <c r="I35" s="60">
        <f t="shared" ref="I35:W35" si="15">I36</f>
        <v>91.8</v>
      </c>
      <c r="J35" s="60">
        <f t="shared" si="15"/>
        <v>0</v>
      </c>
      <c r="K35" s="60">
        <f t="shared" si="15"/>
        <v>91.8</v>
      </c>
      <c r="L35" s="60">
        <f t="shared" si="15"/>
        <v>0</v>
      </c>
      <c r="M35" s="60">
        <f t="shared" si="15"/>
        <v>0</v>
      </c>
      <c r="N35" s="60">
        <f t="shared" si="15"/>
        <v>91.8</v>
      </c>
      <c r="O35" s="60">
        <f t="shared" si="15"/>
        <v>0</v>
      </c>
      <c r="P35" s="60">
        <f t="shared" si="15"/>
        <v>91.8</v>
      </c>
      <c r="Q35" s="60">
        <f t="shared" si="15"/>
        <v>0</v>
      </c>
      <c r="R35" s="60">
        <f t="shared" si="15"/>
        <v>0</v>
      </c>
      <c r="S35" s="60">
        <f t="shared" si="15"/>
        <v>91.8</v>
      </c>
      <c r="T35" s="60">
        <f t="shared" si="15"/>
        <v>0</v>
      </c>
      <c r="U35" s="60">
        <f t="shared" si="15"/>
        <v>91.8</v>
      </c>
      <c r="V35" s="60">
        <f t="shared" si="15"/>
        <v>0</v>
      </c>
      <c r="W35" s="60">
        <f t="shared" si="15"/>
        <v>0</v>
      </c>
      <c r="X35" s="63" t="s">
        <v>1</v>
      </c>
      <c r="Y35" s="63" t="s">
        <v>1</v>
      </c>
      <c r="Z35" s="63" t="s">
        <v>1</v>
      </c>
      <c r="AA35" s="63" t="s">
        <v>1</v>
      </c>
      <c r="AB35" s="63" t="s">
        <v>1</v>
      </c>
      <c r="AC35" s="63" t="s">
        <v>1</v>
      </c>
      <c r="AD35" s="63" t="s">
        <v>1</v>
      </c>
      <c r="AE35" s="63" t="s">
        <v>1</v>
      </c>
      <c r="AF35" s="63" t="s">
        <v>1</v>
      </c>
      <c r="AG35" s="63" t="s">
        <v>1</v>
      </c>
      <c r="AH35" s="63" t="s">
        <v>1</v>
      </c>
      <c r="AI35" s="13" t="s">
        <v>1</v>
      </c>
      <c r="AJ35" s="13" t="s">
        <v>1</v>
      </c>
      <c r="AK35" s="30"/>
    </row>
    <row r="36" spans="1:37" ht="188.25" customHeight="1" x14ac:dyDescent="0.25">
      <c r="A36" s="63" t="s">
        <v>22</v>
      </c>
      <c r="B36" s="68" t="s">
        <v>111</v>
      </c>
      <c r="C36" s="65" t="s">
        <v>104</v>
      </c>
      <c r="D36" s="65" t="s">
        <v>82</v>
      </c>
      <c r="E36" s="65" t="s">
        <v>8</v>
      </c>
      <c r="F36" s="69">
        <v>43831</v>
      </c>
      <c r="G36" s="69">
        <v>44926</v>
      </c>
      <c r="H36" s="70">
        <f>I36+N36+S36</f>
        <v>275.39999999999998</v>
      </c>
      <c r="I36" s="71">
        <f>J36+K36+L36+M36</f>
        <v>91.8</v>
      </c>
      <c r="J36" s="71">
        <v>0</v>
      </c>
      <c r="K36" s="71">
        <v>91.8</v>
      </c>
      <c r="L36" s="71">
        <v>0</v>
      </c>
      <c r="M36" s="71">
        <v>0</v>
      </c>
      <c r="N36" s="71">
        <f>O36+P36+Q36+R36</f>
        <v>91.8</v>
      </c>
      <c r="O36" s="71">
        <v>0</v>
      </c>
      <c r="P36" s="71">
        <v>91.8</v>
      </c>
      <c r="Q36" s="71">
        <v>0</v>
      </c>
      <c r="R36" s="71">
        <v>0</v>
      </c>
      <c r="S36" s="71">
        <f>T36+U36+V36+W36</f>
        <v>91.8</v>
      </c>
      <c r="T36" s="71">
        <v>0</v>
      </c>
      <c r="U36" s="71">
        <v>91.8</v>
      </c>
      <c r="V36" s="71">
        <v>0</v>
      </c>
      <c r="W36" s="71">
        <v>0</v>
      </c>
      <c r="X36" s="63" t="s">
        <v>1</v>
      </c>
      <c r="Y36" s="63" t="s">
        <v>1</v>
      </c>
      <c r="Z36" s="63" t="s">
        <v>1</v>
      </c>
      <c r="AA36" s="63" t="s">
        <v>1</v>
      </c>
      <c r="AB36" s="63" t="s">
        <v>1</v>
      </c>
      <c r="AC36" s="63" t="s">
        <v>1</v>
      </c>
      <c r="AD36" s="63" t="s">
        <v>1</v>
      </c>
      <c r="AE36" s="63" t="s">
        <v>1</v>
      </c>
      <c r="AF36" s="63" t="s">
        <v>1</v>
      </c>
      <c r="AG36" s="63" t="s">
        <v>1</v>
      </c>
      <c r="AH36" s="63" t="s">
        <v>1</v>
      </c>
      <c r="AI36" s="13" t="s">
        <v>1</v>
      </c>
      <c r="AJ36" s="13" t="s">
        <v>1</v>
      </c>
      <c r="AK36" s="29"/>
    </row>
    <row r="37" spans="1:37" ht="132" customHeight="1" x14ac:dyDescent="0.25">
      <c r="A37" s="67"/>
      <c r="B37" s="68" t="s">
        <v>199</v>
      </c>
      <c r="C37" s="65" t="s">
        <v>104</v>
      </c>
      <c r="D37" s="65" t="s">
        <v>82</v>
      </c>
      <c r="E37" s="65" t="s">
        <v>8</v>
      </c>
      <c r="F37" s="69">
        <v>43831</v>
      </c>
      <c r="G37" s="69">
        <v>44926</v>
      </c>
      <c r="H37" s="70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63" t="s">
        <v>1</v>
      </c>
      <c r="Y37" s="63" t="s">
        <v>1</v>
      </c>
      <c r="Z37" s="63" t="s">
        <v>1</v>
      </c>
      <c r="AA37" s="63" t="s">
        <v>1</v>
      </c>
      <c r="AB37" s="63" t="s">
        <v>1</v>
      </c>
      <c r="AC37" s="63" t="s">
        <v>1</v>
      </c>
      <c r="AD37" s="63" t="s">
        <v>1</v>
      </c>
      <c r="AE37" s="63" t="s">
        <v>1</v>
      </c>
      <c r="AF37" s="63" t="s">
        <v>1</v>
      </c>
      <c r="AG37" s="63" t="s">
        <v>1</v>
      </c>
      <c r="AH37" s="63" t="s">
        <v>1</v>
      </c>
      <c r="AI37" s="13" t="s">
        <v>1</v>
      </c>
      <c r="AJ37" s="13" t="s">
        <v>1</v>
      </c>
      <c r="AK37" s="29"/>
    </row>
    <row r="38" spans="1:37" ht="36" customHeight="1" x14ac:dyDescent="0.25">
      <c r="A38" s="165" t="s">
        <v>166</v>
      </c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  <c r="AC38" s="163"/>
      <c r="AD38" s="163"/>
      <c r="AE38" s="163"/>
      <c r="AF38" s="163"/>
      <c r="AG38" s="163"/>
      <c r="AH38" s="163"/>
      <c r="AI38" s="163"/>
      <c r="AJ38" s="164"/>
      <c r="AK38" s="29"/>
    </row>
    <row r="39" spans="1:37" ht="121.5" customHeight="1" x14ac:dyDescent="0.25">
      <c r="A39" s="125" t="s">
        <v>53</v>
      </c>
      <c r="B39" s="57" t="s">
        <v>167</v>
      </c>
      <c r="C39" s="58" t="s">
        <v>104</v>
      </c>
      <c r="D39" s="58" t="s">
        <v>37</v>
      </c>
      <c r="E39" s="58" t="s">
        <v>9</v>
      </c>
      <c r="F39" s="61">
        <v>43831</v>
      </c>
      <c r="G39" s="61">
        <v>44926</v>
      </c>
      <c r="H39" s="62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60">
        <v>0</v>
      </c>
      <c r="Q39" s="60">
        <v>0</v>
      </c>
      <c r="R39" s="60">
        <v>0</v>
      </c>
      <c r="S39" s="60">
        <v>0</v>
      </c>
      <c r="T39" s="60">
        <v>0</v>
      </c>
      <c r="U39" s="60">
        <v>0</v>
      </c>
      <c r="V39" s="60">
        <v>0</v>
      </c>
      <c r="W39" s="60">
        <v>0</v>
      </c>
      <c r="X39" s="65" t="s">
        <v>1</v>
      </c>
      <c r="Y39" s="65" t="s">
        <v>1</v>
      </c>
      <c r="Z39" s="65" t="s">
        <v>1</v>
      </c>
      <c r="AA39" s="65" t="s">
        <v>1</v>
      </c>
      <c r="AB39" s="65" t="s">
        <v>1</v>
      </c>
      <c r="AC39" s="65" t="s">
        <v>1</v>
      </c>
      <c r="AD39" s="65" t="s">
        <v>1</v>
      </c>
      <c r="AE39" s="65" t="s">
        <v>1</v>
      </c>
      <c r="AF39" s="65" t="s">
        <v>1</v>
      </c>
      <c r="AG39" s="65" t="s">
        <v>1</v>
      </c>
      <c r="AH39" s="65" t="s">
        <v>1</v>
      </c>
      <c r="AI39" s="65" t="s">
        <v>1</v>
      </c>
      <c r="AJ39" s="65" t="s">
        <v>1</v>
      </c>
      <c r="AK39" s="29"/>
    </row>
    <row r="40" spans="1:37" ht="107.25" customHeight="1" x14ac:dyDescent="0.25">
      <c r="A40" s="63" t="s">
        <v>94</v>
      </c>
      <c r="B40" s="68" t="s">
        <v>169</v>
      </c>
      <c r="C40" s="65" t="s">
        <v>104</v>
      </c>
      <c r="D40" s="65" t="s">
        <v>37</v>
      </c>
      <c r="E40" s="65" t="s">
        <v>9</v>
      </c>
      <c r="F40" s="69">
        <v>43831</v>
      </c>
      <c r="G40" s="69">
        <v>44926</v>
      </c>
      <c r="H40" s="70">
        <v>0</v>
      </c>
      <c r="I40" s="71">
        <v>0</v>
      </c>
      <c r="J40" s="71">
        <v>0</v>
      </c>
      <c r="K40" s="71">
        <v>0</v>
      </c>
      <c r="L40" s="71">
        <v>0</v>
      </c>
      <c r="M40" s="71">
        <v>0</v>
      </c>
      <c r="N40" s="71">
        <v>0</v>
      </c>
      <c r="O40" s="71">
        <v>0</v>
      </c>
      <c r="P40" s="71">
        <v>0</v>
      </c>
      <c r="Q40" s="71">
        <v>0</v>
      </c>
      <c r="R40" s="71">
        <v>0</v>
      </c>
      <c r="S40" s="71">
        <v>0</v>
      </c>
      <c r="T40" s="71">
        <v>0</v>
      </c>
      <c r="U40" s="71">
        <v>0</v>
      </c>
      <c r="V40" s="71">
        <v>0</v>
      </c>
      <c r="W40" s="71">
        <v>0</v>
      </c>
      <c r="X40" s="65" t="s">
        <v>1</v>
      </c>
      <c r="Y40" s="65" t="s">
        <v>1</v>
      </c>
      <c r="Z40" s="65" t="s">
        <v>1</v>
      </c>
      <c r="AA40" s="65" t="s">
        <v>1</v>
      </c>
      <c r="AB40" s="65" t="s">
        <v>1</v>
      </c>
      <c r="AC40" s="65" t="s">
        <v>1</v>
      </c>
      <c r="AD40" s="65" t="s">
        <v>1</v>
      </c>
      <c r="AE40" s="65" t="s">
        <v>1</v>
      </c>
      <c r="AF40" s="65" t="s">
        <v>1</v>
      </c>
      <c r="AG40" s="65" t="s">
        <v>1</v>
      </c>
      <c r="AH40" s="65" t="s">
        <v>1</v>
      </c>
      <c r="AI40" s="65" t="s">
        <v>1</v>
      </c>
      <c r="AJ40" s="65" t="s">
        <v>1</v>
      </c>
      <c r="AK40" s="29"/>
    </row>
    <row r="41" spans="1:37" s="6" customFormat="1" ht="114.75" customHeight="1" x14ac:dyDescent="0.25">
      <c r="A41" s="63" t="s">
        <v>95</v>
      </c>
      <c r="B41" s="68" t="s">
        <v>172</v>
      </c>
      <c r="C41" s="65" t="s">
        <v>104</v>
      </c>
      <c r="D41" s="65" t="s">
        <v>37</v>
      </c>
      <c r="E41" s="65" t="s">
        <v>9</v>
      </c>
      <c r="F41" s="69">
        <v>43831</v>
      </c>
      <c r="G41" s="69">
        <v>44926</v>
      </c>
      <c r="H41" s="70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71">
        <v>0</v>
      </c>
      <c r="P41" s="71">
        <v>0</v>
      </c>
      <c r="Q41" s="71">
        <v>0</v>
      </c>
      <c r="R41" s="71">
        <v>0</v>
      </c>
      <c r="S41" s="71">
        <v>0</v>
      </c>
      <c r="T41" s="71">
        <v>0</v>
      </c>
      <c r="U41" s="71">
        <v>0</v>
      </c>
      <c r="V41" s="71">
        <v>0</v>
      </c>
      <c r="W41" s="71">
        <v>0</v>
      </c>
      <c r="X41" s="65" t="s">
        <v>1</v>
      </c>
      <c r="Y41" s="65" t="s">
        <v>1</v>
      </c>
      <c r="Z41" s="65" t="s">
        <v>1</v>
      </c>
      <c r="AA41" s="65" t="s">
        <v>1</v>
      </c>
      <c r="AB41" s="65" t="s">
        <v>1</v>
      </c>
      <c r="AC41" s="65" t="s">
        <v>1</v>
      </c>
      <c r="AD41" s="65" t="s">
        <v>1</v>
      </c>
      <c r="AE41" s="65" t="s">
        <v>1</v>
      </c>
      <c r="AF41" s="65" t="s">
        <v>1</v>
      </c>
      <c r="AG41" s="65" t="s">
        <v>1</v>
      </c>
      <c r="AH41" s="65" t="s">
        <v>1</v>
      </c>
      <c r="AI41" s="65" t="s">
        <v>1</v>
      </c>
      <c r="AJ41" s="65" t="s">
        <v>1</v>
      </c>
      <c r="AK41" s="30"/>
    </row>
    <row r="42" spans="1:37" ht="108" customHeight="1" x14ac:dyDescent="0.25">
      <c r="A42" s="63" t="s">
        <v>96</v>
      </c>
      <c r="B42" s="68" t="s">
        <v>173</v>
      </c>
      <c r="C42" s="65" t="s">
        <v>104</v>
      </c>
      <c r="D42" s="65" t="s">
        <v>37</v>
      </c>
      <c r="E42" s="65" t="s">
        <v>9</v>
      </c>
      <c r="F42" s="69">
        <v>43831</v>
      </c>
      <c r="G42" s="69">
        <v>44926</v>
      </c>
      <c r="H42" s="70">
        <v>0</v>
      </c>
      <c r="I42" s="71">
        <v>0</v>
      </c>
      <c r="J42" s="71">
        <v>0</v>
      </c>
      <c r="K42" s="71">
        <v>0</v>
      </c>
      <c r="L42" s="71">
        <v>0</v>
      </c>
      <c r="M42" s="71">
        <v>0</v>
      </c>
      <c r="N42" s="71">
        <v>0</v>
      </c>
      <c r="O42" s="71">
        <v>0</v>
      </c>
      <c r="P42" s="71">
        <v>0</v>
      </c>
      <c r="Q42" s="71">
        <v>0</v>
      </c>
      <c r="R42" s="71">
        <v>0</v>
      </c>
      <c r="S42" s="71">
        <v>0</v>
      </c>
      <c r="T42" s="71">
        <v>0</v>
      </c>
      <c r="U42" s="71">
        <v>0</v>
      </c>
      <c r="V42" s="71">
        <v>0</v>
      </c>
      <c r="W42" s="71">
        <v>0</v>
      </c>
      <c r="X42" s="65" t="s">
        <v>1</v>
      </c>
      <c r="Y42" s="65" t="s">
        <v>1</v>
      </c>
      <c r="Z42" s="65" t="s">
        <v>1</v>
      </c>
      <c r="AA42" s="65" t="s">
        <v>1</v>
      </c>
      <c r="AB42" s="65" t="s">
        <v>1</v>
      </c>
      <c r="AC42" s="65" t="s">
        <v>1</v>
      </c>
      <c r="AD42" s="65" t="s">
        <v>1</v>
      </c>
      <c r="AE42" s="65" t="s">
        <v>1</v>
      </c>
      <c r="AF42" s="65" t="s">
        <v>1</v>
      </c>
      <c r="AG42" s="65" t="s">
        <v>1</v>
      </c>
      <c r="AH42" s="65" t="s">
        <v>1</v>
      </c>
      <c r="AI42" s="65" t="s">
        <v>1</v>
      </c>
      <c r="AJ42" s="65" t="s">
        <v>1</v>
      </c>
      <c r="AK42" s="29"/>
    </row>
    <row r="43" spans="1:37" ht="111.75" customHeight="1" x14ac:dyDescent="0.25">
      <c r="A43" s="63" t="s">
        <v>148</v>
      </c>
      <c r="B43" s="68" t="s">
        <v>174</v>
      </c>
      <c r="C43" s="65" t="s">
        <v>104</v>
      </c>
      <c r="D43" s="65" t="s">
        <v>37</v>
      </c>
      <c r="E43" s="65" t="s">
        <v>9</v>
      </c>
      <c r="F43" s="69">
        <v>43831</v>
      </c>
      <c r="G43" s="69">
        <v>44926</v>
      </c>
      <c r="H43" s="70">
        <v>0</v>
      </c>
      <c r="I43" s="71">
        <v>0</v>
      </c>
      <c r="J43" s="71">
        <v>0</v>
      </c>
      <c r="K43" s="71">
        <v>0</v>
      </c>
      <c r="L43" s="71">
        <v>0</v>
      </c>
      <c r="M43" s="71">
        <v>0</v>
      </c>
      <c r="N43" s="71">
        <v>0</v>
      </c>
      <c r="O43" s="71">
        <v>0</v>
      </c>
      <c r="P43" s="71">
        <v>0</v>
      </c>
      <c r="Q43" s="71">
        <v>0</v>
      </c>
      <c r="R43" s="71">
        <v>0</v>
      </c>
      <c r="S43" s="71">
        <v>0</v>
      </c>
      <c r="T43" s="71">
        <v>0</v>
      </c>
      <c r="U43" s="71">
        <v>0</v>
      </c>
      <c r="V43" s="71">
        <v>0</v>
      </c>
      <c r="W43" s="71">
        <v>0</v>
      </c>
      <c r="X43" s="65" t="s">
        <v>1</v>
      </c>
      <c r="Y43" s="65" t="s">
        <v>1</v>
      </c>
      <c r="Z43" s="65" t="s">
        <v>1</v>
      </c>
      <c r="AA43" s="65" t="s">
        <v>1</v>
      </c>
      <c r="AB43" s="65" t="s">
        <v>1</v>
      </c>
      <c r="AC43" s="65" t="s">
        <v>1</v>
      </c>
      <c r="AD43" s="65" t="s">
        <v>1</v>
      </c>
      <c r="AE43" s="65" t="s">
        <v>1</v>
      </c>
      <c r="AF43" s="65" t="s">
        <v>1</v>
      </c>
      <c r="AG43" s="65" t="s">
        <v>1</v>
      </c>
      <c r="AH43" s="65" t="s">
        <v>1</v>
      </c>
      <c r="AI43" s="65" t="s">
        <v>1</v>
      </c>
      <c r="AJ43" s="65" t="s">
        <v>1</v>
      </c>
      <c r="AK43" s="29"/>
    </row>
    <row r="44" spans="1:37" ht="112.5" customHeight="1" x14ac:dyDescent="0.25">
      <c r="A44" s="72"/>
      <c r="B44" s="73" t="s">
        <v>200</v>
      </c>
      <c r="C44" s="74" t="s">
        <v>104</v>
      </c>
      <c r="D44" s="74" t="s">
        <v>37</v>
      </c>
      <c r="E44" s="74" t="s">
        <v>9</v>
      </c>
      <c r="F44" s="69">
        <v>43831</v>
      </c>
      <c r="G44" s="69">
        <v>44926</v>
      </c>
      <c r="H44" s="75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4" t="s">
        <v>1</v>
      </c>
      <c r="Y44" s="74" t="s">
        <v>1</v>
      </c>
      <c r="Z44" s="74" t="s">
        <v>1</v>
      </c>
      <c r="AA44" s="74" t="s">
        <v>1</v>
      </c>
      <c r="AB44" s="74" t="s">
        <v>1</v>
      </c>
      <c r="AC44" s="74" t="s">
        <v>1</v>
      </c>
      <c r="AD44" s="74" t="s">
        <v>1</v>
      </c>
      <c r="AE44" s="74" t="s">
        <v>1</v>
      </c>
      <c r="AF44" s="74" t="s">
        <v>1</v>
      </c>
      <c r="AG44" s="74" t="s">
        <v>1</v>
      </c>
      <c r="AH44" s="74" t="s">
        <v>1</v>
      </c>
      <c r="AI44" s="74" t="s">
        <v>1</v>
      </c>
      <c r="AJ44" s="74" t="s">
        <v>1</v>
      </c>
      <c r="AK44" s="29"/>
    </row>
    <row r="45" spans="1:37" s="42" customFormat="1" ht="106.5" customHeight="1" x14ac:dyDescent="0.25">
      <c r="A45" s="124" t="s">
        <v>54</v>
      </c>
      <c r="B45" s="78" t="s">
        <v>168</v>
      </c>
      <c r="C45" s="79" t="s">
        <v>104</v>
      </c>
      <c r="D45" s="74" t="s">
        <v>37</v>
      </c>
      <c r="E45" s="79" t="s">
        <v>9</v>
      </c>
      <c r="F45" s="61">
        <v>43831</v>
      </c>
      <c r="G45" s="61">
        <v>44926</v>
      </c>
      <c r="H45" s="80">
        <f>I45+N45+S45</f>
        <v>54258.9</v>
      </c>
      <c r="I45" s="80">
        <f>J45+K45+L45+M45</f>
        <v>18616.2</v>
      </c>
      <c r="J45" s="80">
        <f>J46+J47+J48</f>
        <v>0</v>
      </c>
      <c r="K45" s="80">
        <f t="shared" ref="K45" si="16">K46+K47+K48</f>
        <v>18616.2</v>
      </c>
      <c r="L45" s="80">
        <f t="shared" ref="L45" si="17">L46+L47+L48</f>
        <v>0</v>
      </c>
      <c r="M45" s="80">
        <f t="shared" ref="M45" si="18">M46+M47+M48</f>
        <v>0</v>
      </c>
      <c r="N45" s="80">
        <f>O45+P45+Q45+R45</f>
        <v>17794.099999999999</v>
      </c>
      <c r="O45" s="80">
        <f>O46+O47+O48</f>
        <v>0</v>
      </c>
      <c r="P45" s="80">
        <f>P46+P47+P48</f>
        <v>17794.099999999999</v>
      </c>
      <c r="Q45" s="80">
        <f t="shared" ref="Q45:R45" si="19">Q46+Q47+Q48</f>
        <v>0</v>
      </c>
      <c r="R45" s="80">
        <f t="shared" si="19"/>
        <v>0</v>
      </c>
      <c r="S45" s="80">
        <f>T45+U45+V45+W45</f>
        <v>17848.599999999999</v>
      </c>
      <c r="T45" s="80">
        <f>T46+T47+T48</f>
        <v>0</v>
      </c>
      <c r="U45" s="80">
        <f t="shared" ref="U45:W45" si="20">U46+U47+U48</f>
        <v>17848.599999999999</v>
      </c>
      <c r="V45" s="80">
        <f t="shared" si="20"/>
        <v>0</v>
      </c>
      <c r="W45" s="80">
        <f t="shared" si="20"/>
        <v>0</v>
      </c>
      <c r="X45" s="74" t="s">
        <v>1</v>
      </c>
      <c r="Y45" s="74" t="s">
        <v>1</v>
      </c>
      <c r="Z45" s="74" t="s">
        <v>1</v>
      </c>
      <c r="AA45" s="74" t="s">
        <v>1</v>
      </c>
      <c r="AB45" s="74" t="s">
        <v>1</v>
      </c>
      <c r="AC45" s="74" t="s">
        <v>1</v>
      </c>
      <c r="AD45" s="74" t="s">
        <v>1</v>
      </c>
      <c r="AE45" s="74" t="s">
        <v>1</v>
      </c>
      <c r="AF45" s="74" t="s">
        <v>1</v>
      </c>
      <c r="AG45" s="74" t="s">
        <v>1</v>
      </c>
      <c r="AH45" s="74" t="s">
        <v>1</v>
      </c>
      <c r="AI45" s="74" t="s">
        <v>1</v>
      </c>
      <c r="AJ45" s="74" t="s">
        <v>1</v>
      </c>
      <c r="AK45" s="53"/>
    </row>
    <row r="46" spans="1:37" s="42" customFormat="1" ht="156" customHeight="1" x14ac:dyDescent="0.25">
      <c r="A46" s="123" t="s">
        <v>235</v>
      </c>
      <c r="B46" s="73" t="s">
        <v>175</v>
      </c>
      <c r="C46" s="74" t="s">
        <v>104</v>
      </c>
      <c r="D46" s="74" t="s">
        <v>37</v>
      </c>
      <c r="E46" s="74" t="s">
        <v>9</v>
      </c>
      <c r="F46" s="69">
        <v>43831</v>
      </c>
      <c r="G46" s="69">
        <v>44926</v>
      </c>
      <c r="H46" s="75">
        <f>I46+N46+S46</f>
        <v>50176.7</v>
      </c>
      <c r="I46" s="75">
        <f t="shared" ref="I46:I48" si="21">J46+K46+L46+M46</f>
        <v>16736.5</v>
      </c>
      <c r="J46" s="75">
        <v>0</v>
      </c>
      <c r="K46" s="75">
        <v>16736.5</v>
      </c>
      <c r="L46" s="75">
        <v>0</v>
      </c>
      <c r="M46" s="75">
        <v>0</v>
      </c>
      <c r="N46" s="75">
        <f t="shared" ref="N46:N47" si="22">O46+P46+Q46+R46</f>
        <v>16720.099999999999</v>
      </c>
      <c r="O46" s="75">
        <v>0</v>
      </c>
      <c r="P46" s="75">
        <v>16720.099999999999</v>
      </c>
      <c r="Q46" s="75">
        <v>0</v>
      </c>
      <c r="R46" s="75">
        <v>0</v>
      </c>
      <c r="S46" s="75">
        <f t="shared" ref="S46:S48" si="23">T46+U46+V46+W46</f>
        <v>16720.099999999999</v>
      </c>
      <c r="T46" s="75">
        <v>0</v>
      </c>
      <c r="U46" s="75">
        <v>16720.099999999999</v>
      </c>
      <c r="V46" s="75">
        <v>0</v>
      </c>
      <c r="W46" s="75">
        <v>0</v>
      </c>
      <c r="X46" s="74" t="s">
        <v>1</v>
      </c>
      <c r="Y46" s="74" t="s">
        <v>1</v>
      </c>
      <c r="Z46" s="74" t="s">
        <v>1</v>
      </c>
      <c r="AA46" s="74" t="s">
        <v>1</v>
      </c>
      <c r="AB46" s="74" t="s">
        <v>1</v>
      </c>
      <c r="AC46" s="74" t="s">
        <v>1</v>
      </c>
      <c r="AD46" s="74" t="s">
        <v>1</v>
      </c>
      <c r="AE46" s="74" t="s">
        <v>1</v>
      </c>
      <c r="AF46" s="74" t="s">
        <v>1</v>
      </c>
      <c r="AG46" s="74" t="s">
        <v>1</v>
      </c>
      <c r="AH46" s="74" t="s">
        <v>1</v>
      </c>
      <c r="AI46" s="74" t="s">
        <v>1</v>
      </c>
      <c r="AJ46" s="74" t="s">
        <v>1</v>
      </c>
      <c r="AK46" s="53"/>
    </row>
    <row r="47" spans="1:37" s="42" customFormat="1" ht="125.25" customHeight="1" x14ac:dyDescent="0.25">
      <c r="A47" s="123" t="s">
        <v>236</v>
      </c>
      <c r="B47" s="73" t="s">
        <v>176</v>
      </c>
      <c r="C47" s="74" t="s">
        <v>104</v>
      </c>
      <c r="D47" s="74" t="s">
        <v>37</v>
      </c>
      <c r="E47" s="74" t="s">
        <v>9</v>
      </c>
      <c r="F47" s="69">
        <v>43831</v>
      </c>
      <c r="G47" s="69">
        <v>44926</v>
      </c>
      <c r="H47" s="75">
        <f>I47+N47+S47</f>
        <v>3959.4999999999995</v>
      </c>
      <c r="I47" s="75">
        <f t="shared" si="21"/>
        <v>1828.8</v>
      </c>
      <c r="J47" s="75">
        <v>0</v>
      </c>
      <c r="K47" s="75">
        <v>1828.8</v>
      </c>
      <c r="L47" s="75">
        <v>0</v>
      </c>
      <c r="M47" s="75">
        <v>0</v>
      </c>
      <c r="N47" s="75">
        <f t="shared" si="22"/>
        <v>1038.0999999999999</v>
      </c>
      <c r="O47" s="75">
        <v>0</v>
      </c>
      <c r="P47" s="75">
        <v>1038.0999999999999</v>
      </c>
      <c r="Q47" s="75">
        <v>0</v>
      </c>
      <c r="R47" s="75">
        <v>0</v>
      </c>
      <c r="S47" s="75">
        <f t="shared" si="23"/>
        <v>1092.5999999999999</v>
      </c>
      <c r="T47" s="75">
        <v>0</v>
      </c>
      <c r="U47" s="75">
        <v>1092.5999999999999</v>
      </c>
      <c r="V47" s="75">
        <v>0</v>
      </c>
      <c r="W47" s="75">
        <v>0</v>
      </c>
      <c r="X47" s="74" t="s">
        <v>1</v>
      </c>
      <c r="Y47" s="74" t="s">
        <v>1</v>
      </c>
      <c r="Z47" s="74" t="s">
        <v>1</v>
      </c>
      <c r="AA47" s="74" t="s">
        <v>1</v>
      </c>
      <c r="AB47" s="74" t="s">
        <v>1</v>
      </c>
      <c r="AC47" s="74" t="s">
        <v>1</v>
      </c>
      <c r="AD47" s="74" t="s">
        <v>1</v>
      </c>
      <c r="AE47" s="74" t="s">
        <v>1</v>
      </c>
      <c r="AF47" s="74" t="s">
        <v>1</v>
      </c>
      <c r="AG47" s="74" t="s">
        <v>1</v>
      </c>
      <c r="AH47" s="74" t="s">
        <v>1</v>
      </c>
      <c r="AI47" s="74" t="s">
        <v>1</v>
      </c>
      <c r="AJ47" s="74" t="s">
        <v>1</v>
      </c>
      <c r="AK47" s="53"/>
    </row>
    <row r="48" spans="1:37" s="42" customFormat="1" ht="115.5" customHeight="1" x14ac:dyDescent="0.25">
      <c r="A48" s="123" t="s">
        <v>149</v>
      </c>
      <c r="B48" s="73" t="s">
        <v>177</v>
      </c>
      <c r="C48" s="74" t="s">
        <v>104</v>
      </c>
      <c r="D48" s="74" t="s">
        <v>37</v>
      </c>
      <c r="E48" s="74" t="s">
        <v>9</v>
      </c>
      <c r="F48" s="69">
        <v>43831</v>
      </c>
      <c r="G48" s="69">
        <v>44926</v>
      </c>
      <c r="H48" s="75">
        <f>I48+N48+S48</f>
        <v>122.69999999999999</v>
      </c>
      <c r="I48" s="75">
        <f t="shared" si="21"/>
        <v>50.9</v>
      </c>
      <c r="J48" s="75">
        <v>0</v>
      </c>
      <c r="K48" s="75">
        <v>50.9</v>
      </c>
      <c r="L48" s="75">
        <v>0</v>
      </c>
      <c r="M48" s="75">
        <v>0</v>
      </c>
      <c r="N48" s="75">
        <f>P48</f>
        <v>35.9</v>
      </c>
      <c r="O48" s="75">
        <v>0</v>
      </c>
      <c r="P48" s="75">
        <v>35.9</v>
      </c>
      <c r="Q48" s="75">
        <v>0</v>
      </c>
      <c r="R48" s="75">
        <v>0</v>
      </c>
      <c r="S48" s="75">
        <f t="shared" si="23"/>
        <v>35.9</v>
      </c>
      <c r="T48" s="75">
        <v>0</v>
      </c>
      <c r="U48" s="75">
        <v>35.9</v>
      </c>
      <c r="V48" s="75">
        <v>0</v>
      </c>
      <c r="W48" s="75">
        <v>0</v>
      </c>
      <c r="X48" s="74" t="s">
        <v>1</v>
      </c>
      <c r="Y48" s="74" t="s">
        <v>1</v>
      </c>
      <c r="Z48" s="74" t="s">
        <v>1</v>
      </c>
      <c r="AA48" s="74" t="s">
        <v>1</v>
      </c>
      <c r="AB48" s="74" t="s">
        <v>1</v>
      </c>
      <c r="AC48" s="74" t="s">
        <v>1</v>
      </c>
      <c r="AD48" s="74" t="s">
        <v>1</v>
      </c>
      <c r="AE48" s="74" t="s">
        <v>1</v>
      </c>
      <c r="AF48" s="74" t="s">
        <v>1</v>
      </c>
      <c r="AG48" s="74" t="s">
        <v>1</v>
      </c>
      <c r="AH48" s="74" t="s">
        <v>1</v>
      </c>
      <c r="AI48" s="74" t="s">
        <v>1</v>
      </c>
      <c r="AJ48" s="74" t="s">
        <v>1</v>
      </c>
      <c r="AK48" s="53"/>
    </row>
    <row r="49" spans="1:37" ht="107.25" customHeight="1" x14ac:dyDescent="0.25">
      <c r="A49" s="21"/>
      <c r="B49" s="68" t="s">
        <v>201</v>
      </c>
      <c r="C49" s="65" t="s">
        <v>104</v>
      </c>
      <c r="D49" s="65" t="s">
        <v>37</v>
      </c>
      <c r="E49" s="65" t="s">
        <v>9</v>
      </c>
      <c r="F49" s="69">
        <v>43831</v>
      </c>
      <c r="G49" s="69">
        <v>44926</v>
      </c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5"/>
      <c r="Y49" s="65"/>
      <c r="Z49" s="65"/>
      <c r="AA49" s="65" t="s">
        <v>1</v>
      </c>
      <c r="AB49" s="65"/>
      <c r="AC49" s="65"/>
      <c r="AD49" s="65"/>
      <c r="AE49" s="65" t="s">
        <v>1</v>
      </c>
      <c r="AF49" s="65"/>
      <c r="AG49" s="65"/>
      <c r="AH49" s="65"/>
      <c r="AI49" s="65"/>
      <c r="AJ49" s="65" t="s">
        <v>1</v>
      </c>
      <c r="AK49" s="29"/>
    </row>
    <row r="50" spans="1:37" ht="32.25" customHeight="1" x14ac:dyDescent="0.25">
      <c r="A50" s="155" t="s">
        <v>138</v>
      </c>
      <c r="B50" s="156"/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 s="156"/>
      <c r="V50" s="156"/>
      <c r="W50" s="156"/>
      <c r="X50" s="156"/>
      <c r="Y50" s="156"/>
      <c r="Z50" s="156"/>
      <c r="AA50" s="156"/>
      <c r="AB50" s="156"/>
      <c r="AC50" s="156"/>
      <c r="AD50" s="156"/>
      <c r="AE50" s="156"/>
      <c r="AF50" s="156"/>
      <c r="AG50" s="156"/>
      <c r="AH50" s="156"/>
      <c r="AI50" s="156"/>
      <c r="AJ50" s="156"/>
      <c r="AK50" s="29"/>
    </row>
    <row r="51" spans="1:37" s="45" customFormat="1" ht="126.75" customHeight="1" x14ac:dyDescent="0.25">
      <c r="A51" s="124" t="s">
        <v>55</v>
      </c>
      <c r="B51" s="78" t="s">
        <v>178</v>
      </c>
      <c r="C51" s="58" t="s">
        <v>104</v>
      </c>
      <c r="D51" s="81" t="s">
        <v>82</v>
      </c>
      <c r="E51" s="81" t="s">
        <v>112</v>
      </c>
      <c r="F51" s="61">
        <v>43831</v>
      </c>
      <c r="G51" s="61">
        <v>44926</v>
      </c>
      <c r="H51" s="82">
        <f>I51+N51+S51</f>
        <v>0</v>
      </c>
      <c r="I51" s="83">
        <f>J51+K51+L51+M51</f>
        <v>0</v>
      </c>
      <c r="J51" s="83">
        <f t="shared" ref="J51" si="24">J52+J53</f>
        <v>0</v>
      </c>
      <c r="K51" s="83">
        <f t="shared" ref="K51" si="25">K52+K53</f>
        <v>0</v>
      </c>
      <c r="L51" s="83">
        <f t="shared" ref="L51" si="26">L52+L53</f>
        <v>0</v>
      </c>
      <c r="M51" s="83">
        <f t="shared" ref="M51" si="27">M52+M53</f>
        <v>0</v>
      </c>
      <c r="N51" s="83">
        <f>O51+P51+Q51+R51</f>
        <v>0</v>
      </c>
      <c r="O51" s="83">
        <f t="shared" ref="O51" si="28">O52+O53</f>
        <v>0</v>
      </c>
      <c r="P51" s="83">
        <f t="shared" ref="P51" si="29">P52+P53</f>
        <v>0</v>
      </c>
      <c r="Q51" s="83">
        <f t="shared" ref="Q51" si="30">Q52+Q53</f>
        <v>0</v>
      </c>
      <c r="R51" s="83">
        <f t="shared" ref="R51" si="31">R52+R53</f>
        <v>0</v>
      </c>
      <c r="S51" s="83">
        <f>T51+U51+V51+W51</f>
        <v>0</v>
      </c>
      <c r="T51" s="83">
        <f t="shared" ref="T51:W51" si="32">T52+T53</f>
        <v>0</v>
      </c>
      <c r="U51" s="83">
        <f t="shared" si="32"/>
        <v>0</v>
      </c>
      <c r="V51" s="83">
        <f t="shared" si="32"/>
        <v>0</v>
      </c>
      <c r="W51" s="83">
        <f t="shared" si="32"/>
        <v>0</v>
      </c>
      <c r="X51" s="74"/>
      <c r="Y51" s="74" t="s">
        <v>1</v>
      </c>
      <c r="Z51" s="74" t="s">
        <v>1</v>
      </c>
      <c r="AA51" s="74"/>
      <c r="AB51" s="74"/>
      <c r="AC51" s="74" t="s">
        <v>1</v>
      </c>
      <c r="AD51" s="74" t="s">
        <v>1</v>
      </c>
      <c r="AE51" s="74"/>
      <c r="AF51" s="74"/>
      <c r="AG51" s="74" t="s">
        <v>1</v>
      </c>
      <c r="AH51" s="74" t="s">
        <v>1</v>
      </c>
      <c r="AI51" s="74"/>
      <c r="AJ51" s="74"/>
      <c r="AK51" s="44"/>
    </row>
    <row r="52" spans="1:37" s="45" customFormat="1" ht="125.25" customHeight="1" x14ac:dyDescent="0.25">
      <c r="A52" s="123" t="s">
        <v>150</v>
      </c>
      <c r="B52" s="73" t="s">
        <v>179</v>
      </c>
      <c r="C52" s="65" t="s">
        <v>104</v>
      </c>
      <c r="D52" s="84" t="s">
        <v>82</v>
      </c>
      <c r="E52" s="84" t="s">
        <v>112</v>
      </c>
      <c r="F52" s="69">
        <v>43831</v>
      </c>
      <c r="G52" s="69">
        <v>44926</v>
      </c>
      <c r="H52" s="82">
        <f>I52+N52+S52</f>
        <v>0</v>
      </c>
      <c r="I52" s="83">
        <f t="shared" ref="I52:I53" si="33">J52+K52+L52+M52</f>
        <v>0</v>
      </c>
      <c r="J52" s="76">
        <v>0</v>
      </c>
      <c r="K52" s="76">
        <v>0</v>
      </c>
      <c r="L52" s="76">
        <v>0</v>
      </c>
      <c r="M52" s="76">
        <v>0</v>
      </c>
      <c r="N52" s="83">
        <f t="shared" ref="N52:N53" si="34">O52+P52+Q52+R52</f>
        <v>0</v>
      </c>
      <c r="O52" s="76">
        <v>0</v>
      </c>
      <c r="P52" s="76">
        <v>0</v>
      </c>
      <c r="Q52" s="76">
        <v>0</v>
      </c>
      <c r="R52" s="76">
        <v>0</v>
      </c>
      <c r="S52" s="83">
        <f t="shared" ref="S52:S53" si="35">T52+U52+V52+W52</f>
        <v>0</v>
      </c>
      <c r="T52" s="76">
        <v>0</v>
      </c>
      <c r="U52" s="76">
        <v>0</v>
      </c>
      <c r="V52" s="76">
        <v>0</v>
      </c>
      <c r="W52" s="76">
        <v>0</v>
      </c>
      <c r="X52" s="74"/>
      <c r="Y52" s="74" t="s">
        <v>1</v>
      </c>
      <c r="Z52" s="74" t="s">
        <v>1</v>
      </c>
      <c r="AA52" s="74"/>
      <c r="AB52" s="74"/>
      <c r="AC52" s="74" t="s">
        <v>1</v>
      </c>
      <c r="AD52" s="74" t="s">
        <v>1</v>
      </c>
      <c r="AE52" s="74"/>
      <c r="AF52" s="74"/>
      <c r="AG52" s="74" t="s">
        <v>1</v>
      </c>
      <c r="AH52" s="74" t="s">
        <v>1</v>
      </c>
      <c r="AI52" s="74"/>
      <c r="AJ52" s="74"/>
      <c r="AK52" s="44"/>
    </row>
    <row r="53" spans="1:37" s="45" customFormat="1" ht="127.5" customHeight="1" x14ac:dyDescent="0.25">
      <c r="A53" s="123" t="s">
        <v>151</v>
      </c>
      <c r="B53" s="73" t="s">
        <v>180</v>
      </c>
      <c r="C53" s="65" t="s">
        <v>104</v>
      </c>
      <c r="D53" s="84" t="s">
        <v>82</v>
      </c>
      <c r="E53" s="84" t="s">
        <v>112</v>
      </c>
      <c r="F53" s="69">
        <v>43831</v>
      </c>
      <c r="G53" s="69">
        <v>44926</v>
      </c>
      <c r="H53" s="82">
        <f>I53+N53+S53</f>
        <v>0</v>
      </c>
      <c r="I53" s="83">
        <f t="shared" si="33"/>
        <v>0</v>
      </c>
      <c r="J53" s="76">
        <v>0</v>
      </c>
      <c r="K53" s="76">
        <v>0</v>
      </c>
      <c r="L53" s="76">
        <v>0</v>
      </c>
      <c r="M53" s="76">
        <v>0</v>
      </c>
      <c r="N53" s="83">
        <f t="shared" si="34"/>
        <v>0</v>
      </c>
      <c r="O53" s="76">
        <v>0</v>
      </c>
      <c r="P53" s="76">
        <v>0</v>
      </c>
      <c r="Q53" s="76">
        <v>0</v>
      </c>
      <c r="R53" s="76">
        <v>0</v>
      </c>
      <c r="S53" s="83">
        <f t="shared" si="35"/>
        <v>0</v>
      </c>
      <c r="T53" s="76">
        <v>0</v>
      </c>
      <c r="U53" s="76">
        <v>0</v>
      </c>
      <c r="V53" s="76">
        <v>0</v>
      </c>
      <c r="W53" s="76">
        <v>0</v>
      </c>
      <c r="X53" s="74"/>
      <c r="Y53" s="74" t="s">
        <v>1</v>
      </c>
      <c r="Z53" s="74" t="s">
        <v>1</v>
      </c>
      <c r="AA53" s="74"/>
      <c r="AB53" s="74"/>
      <c r="AC53" s="74" t="s">
        <v>1</v>
      </c>
      <c r="AD53" s="74" t="s">
        <v>1</v>
      </c>
      <c r="AE53" s="74"/>
      <c r="AF53" s="74"/>
      <c r="AG53" s="74" t="s">
        <v>1</v>
      </c>
      <c r="AH53" s="74" t="s">
        <v>1</v>
      </c>
      <c r="AI53" s="74"/>
      <c r="AJ53" s="74"/>
      <c r="AK53" s="44"/>
    </row>
    <row r="54" spans="1:37" s="45" customFormat="1" ht="126" customHeight="1" x14ac:dyDescent="0.25">
      <c r="A54" s="77"/>
      <c r="B54" s="73" t="s">
        <v>202</v>
      </c>
      <c r="C54" s="65" t="s">
        <v>104</v>
      </c>
      <c r="D54" s="84" t="s">
        <v>82</v>
      </c>
      <c r="E54" s="84" t="s">
        <v>112</v>
      </c>
      <c r="F54" s="69">
        <v>43831</v>
      </c>
      <c r="G54" s="69">
        <v>44926</v>
      </c>
      <c r="H54" s="75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4"/>
      <c r="Y54" s="74" t="s">
        <v>1</v>
      </c>
      <c r="Z54" s="74" t="s">
        <v>1</v>
      </c>
      <c r="AA54" s="74"/>
      <c r="AB54" s="74"/>
      <c r="AC54" s="74" t="s">
        <v>1</v>
      </c>
      <c r="AD54" s="74" t="s">
        <v>1</v>
      </c>
      <c r="AE54" s="74"/>
      <c r="AF54" s="74"/>
      <c r="AG54" s="74" t="s">
        <v>1</v>
      </c>
      <c r="AH54" s="74" t="s">
        <v>1</v>
      </c>
      <c r="AI54" s="74"/>
      <c r="AJ54" s="74"/>
      <c r="AK54" s="44"/>
    </row>
    <row r="55" spans="1:37" ht="39.75" customHeight="1" x14ac:dyDescent="0.25">
      <c r="A55" s="25"/>
      <c r="B55" s="26" t="s">
        <v>10</v>
      </c>
      <c r="C55" s="27"/>
      <c r="D55" s="27"/>
      <c r="E55" s="27"/>
      <c r="F55" s="24"/>
      <c r="G55" s="24"/>
      <c r="H55" s="106">
        <f>I55+N55+S55</f>
        <v>54534.299999999988</v>
      </c>
      <c r="I55" s="106">
        <f t="shared" ref="I55:W55" si="36">I35+I45</f>
        <v>18708</v>
      </c>
      <c r="J55" s="106">
        <f t="shared" si="36"/>
        <v>0</v>
      </c>
      <c r="K55" s="106">
        <f t="shared" si="36"/>
        <v>18708</v>
      </c>
      <c r="L55" s="106">
        <f t="shared" si="36"/>
        <v>0</v>
      </c>
      <c r="M55" s="106">
        <f t="shared" si="36"/>
        <v>0</v>
      </c>
      <c r="N55" s="106">
        <f t="shared" si="36"/>
        <v>17885.899999999998</v>
      </c>
      <c r="O55" s="106">
        <f t="shared" si="36"/>
        <v>0</v>
      </c>
      <c r="P55" s="106">
        <f t="shared" si="36"/>
        <v>17885.899999999998</v>
      </c>
      <c r="Q55" s="106">
        <f t="shared" si="36"/>
        <v>0</v>
      </c>
      <c r="R55" s="106">
        <f t="shared" si="36"/>
        <v>0</v>
      </c>
      <c r="S55" s="106">
        <f t="shared" si="36"/>
        <v>17940.399999999998</v>
      </c>
      <c r="T55" s="106">
        <f t="shared" si="36"/>
        <v>0</v>
      </c>
      <c r="U55" s="106">
        <f t="shared" si="36"/>
        <v>17940.399999999998</v>
      </c>
      <c r="V55" s="106">
        <f t="shared" si="36"/>
        <v>0</v>
      </c>
      <c r="W55" s="106">
        <f t="shared" si="36"/>
        <v>0</v>
      </c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9"/>
    </row>
    <row r="56" spans="1:37" ht="41.25" customHeight="1" x14ac:dyDescent="0.25">
      <c r="A56" s="162" t="s">
        <v>146</v>
      </c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  <c r="AC56" s="163"/>
      <c r="AD56" s="163"/>
      <c r="AE56" s="163"/>
      <c r="AF56" s="163"/>
      <c r="AG56" s="163"/>
      <c r="AH56" s="163"/>
      <c r="AI56" s="163"/>
      <c r="AJ56" s="164"/>
      <c r="AK56" s="29"/>
    </row>
    <row r="57" spans="1:37" ht="39.75" customHeight="1" x14ac:dyDescent="0.25">
      <c r="A57" s="175" t="s">
        <v>18</v>
      </c>
      <c r="B57" s="175"/>
      <c r="C57" s="175"/>
      <c r="D57" s="175"/>
      <c r="E57" s="175"/>
      <c r="F57" s="175"/>
      <c r="G57" s="175"/>
      <c r="H57" s="175"/>
      <c r="I57" s="175"/>
      <c r="J57" s="175"/>
      <c r="K57" s="175"/>
      <c r="L57" s="175"/>
      <c r="M57" s="175"/>
      <c r="N57" s="175"/>
      <c r="O57" s="175"/>
      <c r="P57" s="175"/>
      <c r="Q57" s="175"/>
      <c r="R57" s="175"/>
      <c r="S57" s="175"/>
      <c r="T57" s="175"/>
      <c r="U57" s="175"/>
      <c r="V57" s="175"/>
      <c r="W57" s="175"/>
      <c r="X57" s="175"/>
      <c r="Y57" s="175"/>
      <c r="Z57" s="175"/>
      <c r="AA57" s="175"/>
      <c r="AB57" s="175"/>
      <c r="AC57" s="175"/>
      <c r="AD57" s="175"/>
      <c r="AE57" s="175"/>
      <c r="AF57" s="175"/>
      <c r="AG57" s="175"/>
      <c r="AH57" s="175"/>
      <c r="AI57" s="175"/>
      <c r="AJ57" s="175"/>
      <c r="AK57" s="29"/>
    </row>
    <row r="58" spans="1:37" ht="137.25" customHeight="1" x14ac:dyDescent="0.25">
      <c r="A58" s="125" t="s">
        <v>237</v>
      </c>
      <c r="B58" s="57" t="s">
        <v>19</v>
      </c>
      <c r="C58" s="58" t="s">
        <v>113</v>
      </c>
      <c r="D58" s="58" t="s">
        <v>115</v>
      </c>
      <c r="E58" s="59" t="s">
        <v>114</v>
      </c>
      <c r="F58" s="61">
        <v>43831</v>
      </c>
      <c r="G58" s="61">
        <v>44926</v>
      </c>
      <c r="H58" s="62">
        <f>I58+N58+S58</f>
        <v>0</v>
      </c>
      <c r="I58" s="60">
        <f>J58+K58+L58+M58</f>
        <v>0</v>
      </c>
      <c r="J58" s="60">
        <f>J59</f>
        <v>0</v>
      </c>
      <c r="K58" s="60">
        <f t="shared" ref="K58" si="37">K59</f>
        <v>0</v>
      </c>
      <c r="L58" s="60">
        <f t="shared" ref="L58" si="38">L59</f>
        <v>0</v>
      </c>
      <c r="M58" s="60">
        <f t="shared" ref="M58" si="39">M59</f>
        <v>0</v>
      </c>
      <c r="N58" s="60">
        <f>O58+P58+Q58+R58</f>
        <v>0</v>
      </c>
      <c r="O58" s="60">
        <f>O59</f>
        <v>0</v>
      </c>
      <c r="P58" s="60">
        <f t="shared" ref="P58" si="40">P59</f>
        <v>0</v>
      </c>
      <c r="Q58" s="60">
        <f t="shared" ref="Q58" si="41">Q59</f>
        <v>0</v>
      </c>
      <c r="R58" s="60">
        <f t="shared" ref="R58" si="42">R59</f>
        <v>0</v>
      </c>
      <c r="S58" s="60">
        <f>T58+U58+V58+W58</f>
        <v>0</v>
      </c>
      <c r="T58" s="60">
        <f>T59</f>
        <v>0</v>
      </c>
      <c r="U58" s="60">
        <f t="shared" ref="U58:W58" si="43">U59</f>
        <v>0</v>
      </c>
      <c r="V58" s="60">
        <f t="shared" si="43"/>
        <v>0</v>
      </c>
      <c r="W58" s="60">
        <f t="shared" si="43"/>
        <v>0</v>
      </c>
      <c r="X58" s="65"/>
      <c r="Y58" s="65" t="s">
        <v>1</v>
      </c>
      <c r="Z58" s="65" t="s">
        <v>1</v>
      </c>
      <c r="AA58" s="65"/>
      <c r="AB58" s="65"/>
      <c r="AC58" s="65" t="s">
        <v>1</v>
      </c>
      <c r="AD58" s="65" t="s">
        <v>1</v>
      </c>
      <c r="AE58" s="65"/>
      <c r="AF58" s="65"/>
      <c r="AG58" s="65" t="s">
        <v>1</v>
      </c>
      <c r="AH58" s="65" t="s">
        <v>1</v>
      </c>
      <c r="AI58" s="65"/>
      <c r="AJ58" s="65"/>
      <c r="AK58" s="29"/>
    </row>
    <row r="59" spans="1:37" ht="112.5" customHeight="1" x14ac:dyDescent="0.25">
      <c r="A59" s="63" t="s">
        <v>238</v>
      </c>
      <c r="B59" s="68" t="s">
        <v>74</v>
      </c>
      <c r="C59" s="65" t="s">
        <v>113</v>
      </c>
      <c r="D59" s="65" t="s">
        <v>115</v>
      </c>
      <c r="E59" s="67" t="s">
        <v>114</v>
      </c>
      <c r="F59" s="69">
        <v>43831</v>
      </c>
      <c r="G59" s="69">
        <v>44926</v>
      </c>
      <c r="H59" s="62">
        <f>I59+N59+S59</f>
        <v>0</v>
      </c>
      <c r="I59" s="60">
        <f>J59+K59+L59+M59</f>
        <v>0</v>
      </c>
      <c r="J59" s="60">
        <v>0</v>
      </c>
      <c r="K59" s="60">
        <v>0</v>
      </c>
      <c r="L59" s="60">
        <v>0</v>
      </c>
      <c r="M59" s="60">
        <v>0</v>
      </c>
      <c r="N59" s="60">
        <f>O59+P59+Q59+R59</f>
        <v>0</v>
      </c>
      <c r="O59" s="60">
        <v>0</v>
      </c>
      <c r="P59" s="60">
        <v>0</v>
      </c>
      <c r="Q59" s="60">
        <v>0</v>
      </c>
      <c r="R59" s="60">
        <v>0</v>
      </c>
      <c r="S59" s="60">
        <f>T59+U59+V59+W59</f>
        <v>0</v>
      </c>
      <c r="T59" s="60">
        <v>0</v>
      </c>
      <c r="U59" s="60">
        <v>0</v>
      </c>
      <c r="V59" s="60">
        <v>0</v>
      </c>
      <c r="W59" s="60">
        <v>0</v>
      </c>
      <c r="X59" s="65"/>
      <c r="Y59" s="65" t="s">
        <v>1</v>
      </c>
      <c r="Z59" s="65" t="s">
        <v>1</v>
      </c>
      <c r="AA59" s="65"/>
      <c r="AB59" s="65"/>
      <c r="AC59" s="65" t="s">
        <v>1</v>
      </c>
      <c r="AD59" s="65" t="s">
        <v>1</v>
      </c>
      <c r="AE59" s="65"/>
      <c r="AF59" s="65"/>
      <c r="AG59" s="65" t="s">
        <v>1</v>
      </c>
      <c r="AH59" s="65" t="s">
        <v>1</v>
      </c>
      <c r="AI59" s="65"/>
      <c r="AJ59" s="65"/>
      <c r="AK59" s="29"/>
    </row>
    <row r="60" spans="1:37" ht="108" customHeight="1" x14ac:dyDescent="0.25">
      <c r="A60" s="63"/>
      <c r="B60" s="68" t="s">
        <v>203</v>
      </c>
      <c r="C60" s="65" t="s">
        <v>113</v>
      </c>
      <c r="D60" s="65" t="s">
        <v>115</v>
      </c>
      <c r="E60" s="67" t="s">
        <v>114</v>
      </c>
      <c r="F60" s="69">
        <v>43831</v>
      </c>
      <c r="G60" s="69">
        <v>44926</v>
      </c>
      <c r="H60" s="62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5"/>
      <c r="Y60" s="65" t="s">
        <v>1</v>
      </c>
      <c r="Z60" s="65" t="s">
        <v>1</v>
      </c>
      <c r="AA60" s="65"/>
      <c r="AB60" s="65"/>
      <c r="AC60" s="65" t="s">
        <v>1</v>
      </c>
      <c r="AD60" s="65" t="s">
        <v>1</v>
      </c>
      <c r="AE60" s="65"/>
      <c r="AF60" s="65"/>
      <c r="AG60" s="65" t="s">
        <v>1</v>
      </c>
      <c r="AH60" s="65" t="s">
        <v>1</v>
      </c>
      <c r="AI60" s="65"/>
      <c r="AJ60" s="65"/>
      <c r="AK60" s="29"/>
    </row>
    <row r="61" spans="1:37" ht="39" customHeight="1" x14ac:dyDescent="0.3">
      <c r="A61" s="184" t="s">
        <v>20</v>
      </c>
      <c r="B61" s="185"/>
      <c r="C61" s="185"/>
      <c r="D61" s="185"/>
      <c r="E61" s="185"/>
      <c r="F61" s="185"/>
      <c r="G61" s="185"/>
      <c r="H61" s="185"/>
      <c r="I61" s="185"/>
      <c r="J61" s="185"/>
      <c r="K61" s="185"/>
      <c r="L61" s="185"/>
      <c r="M61" s="185"/>
      <c r="N61" s="185"/>
      <c r="O61" s="185"/>
      <c r="P61" s="185"/>
      <c r="Q61" s="185"/>
      <c r="R61" s="185"/>
      <c r="S61" s="185"/>
      <c r="T61" s="185"/>
      <c r="U61" s="185"/>
      <c r="V61" s="185"/>
      <c r="W61" s="185"/>
      <c r="X61" s="185"/>
      <c r="Y61" s="185"/>
      <c r="Z61" s="185"/>
      <c r="AA61" s="185"/>
      <c r="AB61" s="185"/>
      <c r="AC61" s="185"/>
      <c r="AD61" s="185"/>
      <c r="AE61" s="185"/>
      <c r="AF61" s="185"/>
      <c r="AG61" s="185"/>
      <c r="AH61" s="185"/>
      <c r="AI61" s="185"/>
      <c r="AJ61" s="186"/>
      <c r="AK61" s="29"/>
    </row>
    <row r="62" spans="1:37" ht="185.25" customHeight="1" x14ac:dyDescent="0.25">
      <c r="A62" s="126" t="s">
        <v>100</v>
      </c>
      <c r="B62" s="86" t="s">
        <v>21</v>
      </c>
      <c r="C62" s="65" t="s">
        <v>113</v>
      </c>
      <c r="D62" s="58" t="s">
        <v>115</v>
      </c>
      <c r="E62" s="87" t="s">
        <v>116</v>
      </c>
      <c r="F62" s="61">
        <v>43831</v>
      </c>
      <c r="G62" s="61">
        <v>44926</v>
      </c>
      <c r="H62" s="88">
        <f>I62+N62+S62</f>
        <v>0</v>
      </c>
      <c r="I62" s="88">
        <f>J62+K62+L62+M62</f>
        <v>0</v>
      </c>
      <c r="J62" s="88">
        <f>J63</f>
        <v>0</v>
      </c>
      <c r="K62" s="88">
        <f t="shared" ref="K62" si="44">K63</f>
        <v>0</v>
      </c>
      <c r="L62" s="88">
        <f t="shared" ref="L62" si="45">L63</f>
        <v>0</v>
      </c>
      <c r="M62" s="88">
        <f t="shared" ref="M62" si="46">M63</f>
        <v>0</v>
      </c>
      <c r="N62" s="88">
        <f>O62+P62+Q62+R62</f>
        <v>0</v>
      </c>
      <c r="O62" s="88">
        <f>O63</f>
        <v>0</v>
      </c>
      <c r="P62" s="88">
        <f t="shared" ref="P62" si="47">P63</f>
        <v>0</v>
      </c>
      <c r="Q62" s="88">
        <f t="shared" ref="Q62" si="48">Q63</f>
        <v>0</v>
      </c>
      <c r="R62" s="88">
        <f t="shared" ref="R62" si="49">R63</f>
        <v>0</v>
      </c>
      <c r="S62" s="88">
        <f>T62+U62+V62+W62</f>
        <v>0</v>
      </c>
      <c r="T62" s="88">
        <f>T63</f>
        <v>0</v>
      </c>
      <c r="U62" s="88">
        <f t="shared" ref="U62:W62" si="50">U63</f>
        <v>0</v>
      </c>
      <c r="V62" s="88">
        <f t="shared" si="50"/>
        <v>0</v>
      </c>
      <c r="W62" s="88">
        <f t="shared" si="50"/>
        <v>0</v>
      </c>
      <c r="X62" s="65" t="s">
        <v>1</v>
      </c>
      <c r="Y62" s="65" t="s">
        <v>1</v>
      </c>
      <c r="Z62" s="65" t="s">
        <v>1</v>
      </c>
      <c r="AA62" s="65" t="s">
        <v>1</v>
      </c>
      <c r="AB62" s="65" t="s">
        <v>1</v>
      </c>
      <c r="AC62" s="65" t="s">
        <v>1</v>
      </c>
      <c r="AD62" s="65" t="s">
        <v>1</v>
      </c>
      <c r="AE62" s="65" t="s">
        <v>1</v>
      </c>
      <c r="AF62" s="65" t="s">
        <v>1</v>
      </c>
      <c r="AG62" s="65" t="s">
        <v>1</v>
      </c>
      <c r="AH62" s="65" t="s">
        <v>1</v>
      </c>
      <c r="AI62" s="65" t="s">
        <v>1</v>
      </c>
      <c r="AJ62" s="65" t="s">
        <v>1</v>
      </c>
      <c r="AK62" s="29"/>
    </row>
    <row r="63" spans="1:37" ht="167.25" customHeight="1" x14ac:dyDescent="0.25">
      <c r="A63" s="122" t="s">
        <v>101</v>
      </c>
      <c r="B63" s="89" t="s">
        <v>75</v>
      </c>
      <c r="C63" s="65" t="s">
        <v>113</v>
      </c>
      <c r="D63" s="65" t="s">
        <v>115</v>
      </c>
      <c r="E63" s="94" t="s">
        <v>116</v>
      </c>
      <c r="F63" s="69">
        <v>43831</v>
      </c>
      <c r="G63" s="69">
        <v>44926</v>
      </c>
      <c r="H63" s="90">
        <f>I63+N63+S63</f>
        <v>0</v>
      </c>
      <c r="I63" s="88">
        <f>J63+K63+L63+M63</f>
        <v>0</v>
      </c>
      <c r="J63" s="90">
        <v>0</v>
      </c>
      <c r="K63" s="90">
        <v>0</v>
      </c>
      <c r="L63" s="90">
        <v>0</v>
      </c>
      <c r="M63" s="90">
        <v>0</v>
      </c>
      <c r="N63" s="88">
        <f>O63+P63+Q63+R63</f>
        <v>0</v>
      </c>
      <c r="O63" s="90">
        <v>0</v>
      </c>
      <c r="P63" s="90">
        <v>0</v>
      </c>
      <c r="Q63" s="90">
        <v>0</v>
      </c>
      <c r="R63" s="90">
        <v>0</v>
      </c>
      <c r="S63" s="88">
        <f>T63+U63+V63+W63</f>
        <v>0</v>
      </c>
      <c r="T63" s="90">
        <v>0</v>
      </c>
      <c r="U63" s="90">
        <v>0</v>
      </c>
      <c r="V63" s="90">
        <v>0</v>
      </c>
      <c r="W63" s="90">
        <v>0</v>
      </c>
      <c r="X63" s="65" t="s">
        <v>1</v>
      </c>
      <c r="Y63" s="65" t="s">
        <v>1</v>
      </c>
      <c r="Z63" s="65" t="s">
        <v>1</v>
      </c>
      <c r="AA63" s="65" t="s">
        <v>1</v>
      </c>
      <c r="AB63" s="65" t="s">
        <v>1</v>
      </c>
      <c r="AC63" s="65" t="s">
        <v>1</v>
      </c>
      <c r="AD63" s="65" t="s">
        <v>1</v>
      </c>
      <c r="AE63" s="65" t="s">
        <v>1</v>
      </c>
      <c r="AF63" s="65" t="s">
        <v>1</v>
      </c>
      <c r="AG63" s="65" t="s">
        <v>1</v>
      </c>
      <c r="AH63" s="65" t="s">
        <v>1</v>
      </c>
      <c r="AI63" s="65" t="s">
        <v>1</v>
      </c>
      <c r="AJ63" s="65" t="s">
        <v>1</v>
      </c>
      <c r="AK63" s="29"/>
    </row>
    <row r="64" spans="1:37" ht="171.75" customHeight="1" x14ac:dyDescent="0.3">
      <c r="A64" s="85"/>
      <c r="B64" s="89" t="s">
        <v>204</v>
      </c>
      <c r="C64" s="65" t="s">
        <v>113</v>
      </c>
      <c r="D64" s="65" t="s">
        <v>115</v>
      </c>
      <c r="E64" s="91" t="s">
        <v>116</v>
      </c>
      <c r="F64" s="69">
        <v>43831</v>
      </c>
      <c r="G64" s="69">
        <v>44926</v>
      </c>
      <c r="H64" s="92"/>
      <c r="I64" s="92"/>
      <c r="J64" s="93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65" t="s">
        <v>1</v>
      </c>
      <c r="Y64" s="65" t="s">
        <v>1</v>
      </c>
      <c r="Z64" s="65" t="s">
        <v>1</v>
      </c>
      <c r="AA64" s="65" t="s">
        <v>1</v>
      </c>
      <c r="AB64" s="65" t="s">
        <v>1</v>
      </c>
      <c r="AC64" s="65" t="s">
        <v>1</v>
      </c>
      <c r="AD64" s="65" t="s">
        <v>1</v>
      </c>
      <c r="AE64" s="65" t="s">
        <v>1</v>
      </c>
      <c r="AF64" s="65" t="s">
        <v>1</v>
      </c>
      <c r="AG64" s="65" t="s">
        <v>1</v>
      </c>
      <c r="AH64" s="65" t="s">
        <v>1</v>
      </c>
      <c r="AI64" s="65" t="s">
        <v>1</v>
      </c>
      <c r="AJ64" s="65" t="s">
        <v>1</v>
      </c>
      <c r="AK64" s="29"/>
    </row>
    <row r="65" spans="1:37" ht="33" customHeight="1" x14ac:dyDescent="0.25">
      <c r="A65" s="32"/>
      <c r="B65" s="35" t="s">
        <v>11</v>
      </c>
      <c r="C65" s="33"/>
      <c r="D65" s="46"/>
      <c r="E65" s="33"/>
      <c r="F65" s="33"/>
      <c r="G65" s="33"/>
      <c r="H65" s="31">
        <f>I65+N65+S65</f>
        <v>0</v>
      </c>
      <c r="I65" s="31">
        <f t="shared" ref="I65:R65" si="51">I58+I62</f>
        <v>0</v>
      </c>
      <c r="J65" s="31">
        <f t="shared" si="51"/>
        <v>0</v>
      </c>
      <c r="K65" s="31">
        <f t="shared" si="51"/>
        <v>0</v>
      </c>
      <c r="L65" s="31">
        <f t="shared" si="51"/>
        <v>0</v>
      </c>
      <c r="M65" s="31">
        <f t="shared" si="51"/>
        <v>0</v>
      </c>
      <c r="N65" s="31">
        <f t="shared" si="51"/>
        <v>0</v>
      </c>
      <c r="O65" s="31">
        <f t="shared" si="51"/>
        <v>0</v>
      </c>
      <c r="P65" s="31">
        <f t="shared" si="51"/>
        <v>0</v>
      </c>
      <c r="Q65" s="31">
        <f t="shared" si="51"/>
        <v>0</v>
      </c>
      <c r="R65" s="31">
        <f t="shared" si="51"/>
        <v>0</v>
      </c>
      <c r="S65" s="31">
        <f t="shared" ref="S65:W65" si="52">S58+S62</f>
        <v>0</v>
      </c>
      <c r="T65" s="31">
        <f t="shared" si="52"/>
        <v>0</v>
      </c>
      <c r="U65" s="31">
        <f t="shared" si="52"/>
        <v>0</v>
      </c>
      <c r="V65" s="31">
        <f t="shared" si="52"/>
        <v>0</v>
      </c>
      <c r="W65" s="31">
        <f t="shared" si="52"/>
        <v>0</v>
      </c>
      <c r="X65" s="28"/>
      <c r="Y65" s="28" t="s">
        <v>1</v>
      </c>
      <c r="Z65" s="28" t="s">
        <v>1</v>
      </c>
      <c r="AA65" s="28"/>
      <c r="AB65" s="28"/>
      <c r="AC65" s="28" t="s">
        <v>1</v>
      </c>
      <c r="AD65" s="28" t="s">
        <v>1</v>
      </c>
      <c r="AE65" s="28"/>
      <c r="AF65" s="28"/>
      <c r="AG65" s="28" t="s">
        <v>1</v>
      </c>
      <c r="AH65" s="28" t="s">
        <v>1</v>
      </c>
      <c r="AI65" s="28"/>
      <c r="AJ65" s="28"/>
      <c r="AK65" s="29"/>
    </row>
    <row r="66" spans="1:37" ht="30" customHeight="1" x14ac:dyDescent="0.25">
      <c r="A66" s="178" t="s">
        <v>147</v>
      </c>
      <c r="B66" s="179"/>
      <c r="C66" s="179"/>
      <c r="D66" s="179"/>
      <c r="E66" s="179"/>
      <c r="F66" s="179"/>
      <c r="G66" s="179"/>
      <c r="H66" s="179"/>
      <c r="I66" s="179"/>
      <c r="J66" s="179"/>
      <c r="K66" s="179"/>
      <c r="L66" s="179"/>
      <c r="M66" s="179"/>
      <c r="N66" s="179"/>
      <c r="O66" s="179"/>
      <c r="P66" s="179"/>
      <c r="Q66" s="179"/>
      <c r="R66" s="179"/>
      <c r="S66" s="179"/>
      <c r="T66" s="179"/>
      <c r="U66" s="179"/>
      <c r="V66" s="179"/>
      <c r="W66" s="179"/>
      <c r="X66" s="179"/>
      <c r="Y66" s="179"/>
      <c r="Z66" s="179"/>
      <c r="AA66" s="179"/>
      <c r="AB66" s="179"/>
      <c r="AC66" s="179"/>
      <c r="AD66" s="179"/>
      <c r="AE66" s="179"/>
      <c r="AF66" s="179"/>
      <c r="AG66" s="179"/>
      <c r="AH66" s="179"/>
      <c r="AI66" s="179"/>
      <c r="AJ66" s="180"/>
      <c r="AK66" s="29"/>
    </row>
    <row r="67" spans="1:37" ht="30.75" customHeight="1" x14ac:dyDescent="0.25">
      <c r="A67" s="155" t="s">
        <v>137</v>
      </c>
      <c r="B67" s="175"/>
      <c r="C67" s="175"/>
      <c r="D67" s="175"/>
      <c r="E67" s="175"/>
      <c r="F67" s="175"/>
      <c r="G67" s="175"/>
      <c r="H67" s="175"/>
      <c r="I67" s="175"/>
      <c r="J67" s="175"/>
      <c r="K67" s="175"/>
      <c r="L67" s="175"/>
      <c r="M67" s="175"/>
      <c r="N67" s="175"/>
      <c r="O67" s="175"/>
      <c r="P67" s="175"/>
      <c r="Q67" s="175"/>
      <c r="R67" s="175"/>
      <c r="S67" s="175"/>
      <c r="T67" s="175"/>
      <c r="U67" s="175"/>
      <c r="V67" s="175"/>
      <c r="W67" s="175"/>
      <c r="X67" s="175"/>
      <c r="Y67" s="175"/>
      <c r="Z67" s="175"/>
      <c r="AA67" s="175"/>
      <c r="AB67" s="175"/>
      <c r="AC67" s="175"/>
      <c r="AD67" s="175"/>
      <c r="AE67" s="175"/>
      <c r="AF67" s="175"/>
      <c r="AG67" s="175"/>
      <c r="AH67" s="175"/>
      <c r="AI67" s="175"/>
      <c r="AJ67" s="175"/>
      <c r="AK67" s="29"/>
    </row>
    <row r="68" spans="1:37" ht="122.25" customHeight="1" x14ac:dyDescent="0.25">
      <c r="A68" s="125" t="s">
        <v>23</v>
      </c>
      <c r="B68" s="57" t="s">
        <v>38</v>
      </c>
      <c r="C68" s="58" t="s">
        <v>106</v>
      </c>
      <c r="D68" s="58" t="s">
        <v>117</v>
      </c>
      <c r="E68" s="138" t="s">
        <v>12</v>
      </c>
      <c r="F68" s="61">
        <v>43831</v>
      </c>
      <c r="G68" s="61">
        <v>44926</v>
      </c>
      <c r="H68" s="62">
        <f>I68+N68+S68</f>
        <v>1826.1000000000001</v>
      </c>
      <c r="I68" s="60">
        <f>J68+K68+L68+M68</f>
        <v>608.70000000000005</v>
      </c>
      <c r="J68" s="60">
        <f t="shared" ref="J68:L68" si="53">J69+J71+J73+J77+J79+J81+J83+J85+J87+J89+J91</f>
        <v>0</v>
      </c>
      <c r="K68" s="60">
        <f>K69+K71+K73+K77+K79+K81+K83+K85+K87+K89+K91+K75</f>
        <v>608.70000000000005</v>
      </c>
      <c r="L68" s="60">
        <f t="shared" si="53"/>
        <v>0</v>
      </c>
      <c r="M68" s="60">
        <f>M69+M71+M73+M77+M79+M81+M83+M85+M87+M89+M91</f>
        <v>0</v>
      </c>
      <c r="N68" s="60">
        <f>O68+P68+Q68+R68</f>
        <v>608.70000000000005</v>
      </c>
      <c r="O68" s="60">
        <f>O69+O71+O73+O77+O79+O81+O83+O85+O87+O89+O91</f>
        <v>0</v>
      </c>
      <c r="P68" s="60">
        <f>P69+P71+P73+P75</f>
        <v>608.70000000000005</v>
      </c>
      <c r="Q68" s="60">
        <f>Q69+Q71+Q73+Q77+Q79+Q81+Q83+Q85+Q87+Q89+Q91</f>
        <v>0</v>
      </c>
      <c r="R68" s="60">
        <f>R69+R71+R73+R77+R79+R81+R83+R85+R87+R89+R91</f>
        <v>0</v>
      </c>
      <c r="S68" s="60">
        <f>T68+U68+V68+W68</f>
        <v>608.70000000000005</v>
      </c>
      <c r="T68" s="60">
        <f>T69+T71+T73+T77+T79+T81+T83+T85+T87+T89+T91</f>
        <v>0</v>
      </c>
      <c r="U68" s="60">
        <f>U69+U71+U73+U75</f>
        <v>608.70000000000005</v>
      </c>
      <c r="V68" s="60">
        <f>V69+V71+V73+V77+V79+V81+V83+V85+V87+V89+V91</f>
        <v>0</v>
      </c>
      <c r="W68" s="60">
        <f>W69+W71+W73+W77+W79+W81+W83+W85+W87+W89+W91</f>
        <v>0</v>
      </c>
      <c r="X68" s="65" t="s">
        <v>1</v>
      </c>
      <c r="Y68" s="65" t="s">
        <v>1</v>
      </c>
      <c r="Z68" s="65" t="s">
        <v>1</v>
      </c>
      <c r="AA68" s="65" t="s">
        <v>1</v>
      </c>
      <c r="AB68" s="65" t="s">
        <v>1</v>
      </c>
      <c r="AC68" s="65" t="s">
        <v>1</v>
      </c>
      <c r="AD68" s="65" t="s">
        <v>1</v>
      </c>
      <c r="AE68" s="65" t="s">
        <v>1</v>
      </c>
      <c r="AF68" s="65" t="s">
        <v>1</v>
      </c>
      <c r="AG68" s="65" t="s">
        <v>1</v>
      </c>
      <c r="AH68" s="12" t="s">
        <v>1</v>
      </c>
      <c r="AI68" s="12" t="s">
        <v>1</v>
      </c>
      <c r="AJ68" s="12" t="s">
        <v>1</v>
      </c>
      <c r="AK68" s="29"/>
    </row>
    <row r="69" spans="1:37" ht="114.75" customHeight="1" x14ac:dyDescent="0.25">
      <c r="A69" s="127" t="s">
        <v>69</v>
      </c>
      <c r="B69" s="68" t="s">
        <v>91</v>
      </c>
      <c r="C69" s="65" t="s">
        <v>106</v>
      </c>
      <c r="D69" s="65" t="s">
        <v>117</v>
      </c>
      <c r="E69" s="139"/>
      <c r="F69" s="69">
        <v>43831</v>
      </c>
      <c r="G69" s="69">
        <v>44926</v>
      </c>
      <c r="H69" s="70">
        <f>I69+N69+S69</f>
        <v>252</v>
      </c>
      <c r="I69" s="71">
        <f>J69+K69+L69+M69</f>
        <v>84</v>
      </c>
      <c r="J69" s="71">
        <v>0</v>
      </c>
      <c r="K69" s="71">
        <v>84</v>
      </c>
      <c r="L69" s="71">
        <v>0</v>
      </c>
      <c r="M69" s="71">
        <v>0</v>
      </c>
      <c r="N69" s="71">
        <f>O69+P69+Q69+R69</f>
        <v>84</v>
      </c>
      <c r="O69" s="71">
        <v>0</v>
      </c>
      <c r="P69" s="71">
        <v>84</v>
      </c>
      <c r="Q69" s="71">
        <v>0</v>
      </c>
      <c r="R69" s="71">
        <v>0</v>
      </c>
      <c r="S69" s="71">
        <f>T69+U69+V69+W69</f>
        <v>84</v>
      </c>
      <c r="T69" s="71">
        <v>0</v>
      </c>
      <c r="U69" s="71">
        <v>84</v>
      </c>
      <c r="V69" s="71">
        <v>0</v>
      </c>
      <c r="W69" s="71">
        <v>0</v>
      </c>
      <c r="X69" s="65" t="s">
        <v>1</v>
      </c>
      <c r="Y69" s="65" t="s">
        <v>1</v>
      </c>
      <c r="Z69" s="65" t="s">
        <v>1</v>
      </c>
      <c r="AA69" s="65" t="s">
        <v>1</v>
      </c>
      <c r="AB69" s="65" t="s">
        <v>1</v>
      </c>
      <c r="AC69" s="65" t="s">
        <v>1</v>
      </c>
      <c r="AD69" s="65" t="s">
        <v>1</v>
      </c>
      <c r="AE69" s="65" t="s">
        <v>1</v>
      </c>
      <c r="AF69" s="65" t="s">
        <v>1</v>
      </c>
      <c r="AG69" s="65" t="s">
        <v>1</v>
      </c>
      <c r="AH69" s="12" t="s">
        <v>1</v>
      </c>
      <c r="AI69" s="12" t="s">
        <v>1</v>
      </c>
      <c r="AJ69" s="12" t="s">
        <v>1</v>
      </c>
      <c r="AK69" s="29"/>
    </row>
    <row r="70" spans="1:37" ht="114.75" customHeight="1" x14ac:dyDescent="0.25">
      <c r="A70" s="63"/>
      <c r="B70" s="68" t="s">
        <v>205</v>
      </c>
      <c r="C70" s="65" t="s">
        <v>106</v>
      </c>
      <c r="D70" s="65" t="s">
        <v>117</v>
      </c>
      <c r="E70" s="139"/>
      <c r="F70" s="69">
        <v>43831</v>
      </c>
      <c r="G70" s="69">
        <v>44926</v>
      </c>
      <c r="H70" s="70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65" t="s">
        <v>1</v>
      </c>
      <c r="Y70" s="65" t="s">
        <v>1</v>
      </c>
      <c r="Z70" s="65" t="s">
        <v>1</v>
      </c>
      <c r="AA70" s="65" t="s">
        <v>1</v>
      </c>
      <c r="AB70" s="65" t="s">
        <v>1</v>
      </c>
      <c r="AC70" s="65" t="s">
        <v>1</v>
      </c>
      <c r="AD70" s="65" t="s">
        <v>1</v>
      </c>
      <c r="AE70" s="65" t="s">
        <v>1</v>
      </c>
      <c r="AF70" s="65" t="s">
        <v>1</v>
      </c>
      <c r="AG70" s="65" t="s">
        <v>1</v>
      </c>
      <c r="AH70" s="12" t="s">
        <v>1</v>
      </c>
      <c r="AI70" s="12" t="s">
        <v>1</v>
      </c>
      <c r="AJ70" s="12" t="s">
        <v>1</v>
      </c>
      <c r="AK70" s="29"/>
    </row>
    <row r="71" spans="1:37" ht="106.5" customHeight="1" x14ac:dyDescent="0.25">
      <c r="A71" s="127" t="s">
        <v>239</v>
      </c>
      <c r="B71" s="68" t="s">
        <v>92</v>
      </c>
      <c r="C71" s="65" t="s">
        <v>106</v>
      </c>
      <c r="D71" s="65" t="s">
        <v>117</v>
      </c>
      <c r="E71" s="140"/>
      <c r="F71" s="69">
        <v>43831</v>
      </c>
      <c r="G71" s="69">
        <v>44926</v>
      </c>
      <c r="H71" s="70">
        <f>I71+N71+S71</f>
        <v>869.69999999999993</v>
      </c>
      <c r="I71" s="71">
        <f>J71+K71+L71+M71</f>
        <v>289.89999999999998</v>
      </c>
      <c r="J71" s="71">
        <v>0</v>
      </c>
      <c r="K71" s="71">
        <v>289.89999999999998</v>
      </c>
      <c r="L71" s="71">
        <v>0</v>
      </c>
      <c r="M71" s="71">
        <v>0</v>
      </c>
      <c r="N71" s="71">
        <f>O71+P71+Q71+R71</f>
        <v>289.89999999999998</v>
      </c>
      <c r="O71" s="71">
        <v>0</v>
      </c>
      <c r="P71" s="71">
        <v>289.89999999999998</v>
      </c>
      <c r="Q71" s="71">
        <v>0</v>
      </c>
      <c r="R71" s="71">
        <v>0</v>
      </c>
      <c r="S71" s="71">
        <f>T71+U71+V71+W71</f>
        <v>289.89999999999998</v>
      </c>
      <c r="T71" s="71">
        <v>0</v>
      </c>
      <c r="U71" s="71">
        <v>289.89999999999998</v>
      </c>
      <c r="V71" s="71">
        <v>0</v>
      </c>
      <c r="W71" s="71">
        <v>0</v>
      </c>
      <c r="X71" s="65" t="s">
        <v>1</v>
      </c>
      <c r="Y71" s="65" t="s">
        <v>1</v>
      </c>
      <c r="Z71" s="65" t="s">
        <v>1</v>
      </c>
      <c r="AA71" s="65" t="s">
        <v>1</v>
      </c>
      <c r="AB71" s="65" t="s">
        <v>1</v>
      </c>
      <c r="AC71" s="65" t="s">
        <v>1</v>
      </c>
      <c r="AD71" s="65" t="s">
        <v>1</v>
      </c>
      <c r="AE71" s="65" t="s">
        <v>1</v>
      </c>
      <c r="AF71" s="65" t="s">
        <v>1</v>
      </c>
      <c r="AG71" s="65" t="s">
        <v>1</v>
      </c>
      <c r="AH71" s="12" t="s">
        <v>1</v>
      </c>
      <c r="AI71" s="12" t="s">
        <v>1</v>
      </c>
      <c r="AJ71" s="12" t="s">
        <v>1</v>
      </c>
      <c r="AK71" s="29"/>
    </row>
    <row r="72" spans="1:37" ht="118.5" customHeight="1" x14ac:dyDescent="0.25">
      <c r="A72" s="95"/>
      <c r="B72" s="68" t="s">
        <v>206</v>
      </c>
      <c r="C72" s="65" t="s">
        <v>106</v>
      </c>
      <c r="D72" s="65" t="s">
        <v>117</v>
      </c>
      <c r="E72" s="67"/>
      <c r="F72" s="69">
        <v>43831</v>
      </c>
      <c r="G72" s="69">
        <v>44926</v>
      </c>
      <c r="H72" s="70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65" t="s">
        <v>1</v>
      </c>
      <c r="Y72" s="65" t="s">
        <v>1</v>
      </c>
      <c r="Z72" s="65" t="s">
        <v>1</v>
      </c>
      <c r="AA72" s="65" t="s">
        <v>1</v>
      </c>
      <c r="AB72" s="65" t="s">
        <v>1</v>
      </c>
      <c r="AC72" s="65" t="s">
        <v>1</v>
      </c>
      <c r="AD72" s="65" t="s">
        <v>1</v>
      </c>
      <c r="AE72" s="65" t="s">
        <v>1</v>
      </c>
      <c r="AF72" s="65" t="s">
        <v>1</v>
      </c>
      <c r="AG72" s="65" t="s">
        <v>1</v>
      </c>
      <c r="AH72" s="12" t="s">
        <v>1</v>
      </c>
      <c r="AI72" s="12" t="s">
        <v>1</v>
      </c>
      <c r="AJ72" s="12" t="s">
        <v>1</v>
      </c>
      <c r="AK72" s="29"/>
    </row>
    <row r="73" spans="1:37" s="42" customFormat="1" ht="121.5" customHeight="1" x14ac:dyDescent="0.25">
      <c r="A73" s="128" t="s">
        <v>240</v>
      </c>
      <c r="B73" s="73" t="s">
        <v>93</v>
      </c>
      <c r="C73" s="74" t="s">
        <v>104</v>
      </c>
      <c r="D73" s="65" t="s">
        <v>82</v>
      </c>
      <c r="E73" s="74" t="s">
        <v>8</v>
      </c>
      <c r="F73" s="69">
        <v>43831</v>
      </c>
      <c r="G73" s="69">
        <v>44926</v>
      </c>
      <c r="H73" s="75">
        <f>I73</f>
        <v>34.799999999999997</v>
      </c>
      <c r="I73" s="76">
        <f>K73</f>
        <v>34.799999999999997</v>
      </c>
      <c r="J73" s="76">
        <v>0</v>
      </c>
      <c r="K73" s="76">
        <v>34.799999999999997</v>
      </c>
      <c r="L73" s="76">
        <v>0</v>
      </c>
      <c r="M73" s="76">
        <v>0</v>
      </c>
      <c r="N73" s="76">
        <f>P73</f>
        <v>34.799999999999997</v>
      </c>
      <c r="O73" s="76">
        <v>0</v>
      </c>
      <c r="P73" s="76">
        <v>34.799999999999997</v>
      </c>
      <c r="Q73" s="76">
        <v>0</v>
      </c>
      <c r="R73" s="76">
        <v>0</v>
      </c>
      <c r="S73" s="76">
        <f>U73</f>
        <v>34.799999999999997</v>
      </c>
      <c r="T73" s="76">
        <v>0</v>
      </c>
      <c r="U73" s="76">
        <v>34.799999999999997</v>
      </c>
      <c r="V73" s="76">
        <v>0</v>
      </c>
      <c r="W73" s="76">
        <v>0</v>
      </c>
      <c r="X73" s="74"/>
      <c r="Y73" s="74"/>
      <c r="Z73" s="74"/>
      <c r="AA73" s="74" t="s">
        <v>1</v>
      </c>
      <c r="AB73" s="74"/>
      <c r="AC73" s="97"/>
      <c r="AD73" s="97"/>
      <c r="AE73" s="74" t="s">
        <v>1</v>
      </c>
      <c r="AF73" s="97"/>
      <c r="AG73" s="97"/>
      <c r="AH73" s="52"/>
      <c r="AI73" s="52"/>
      <c r="AJ73" s="74" t="s">
        <v>1</v>
      </c>
      <c r="AK73" s="53"/>
    </row>
    <row r="74" spans="1:37" ht="117" customHeight="1" x14ac:dyDescent="0.25">
      <c r="A74" s="95"/>
      <c r="B74" s="68" t="s">
        <v>207</v>
      </c>
      <c r="C74" s="65" t="s">
        <v>104</v>
      </c>
      <c r="D74" s="65" t="s">
        <v>82</v>
      </c>
      <c r="E74" s="65"/>
      <c r="F74" s="69">
        <v>43831</v>
      </c>
      <c r="G74" s="69">
        <v>44926</v>
      </c>
      <c r="H74" s="70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65"/>
      <c r="Y74" s="65"/>
      <c r="Z74" s="65"/>
      <c r="AA74" s="65" t="s">
        <v>1</v>
      </c>
      <c r="AB74" s="65"/>
      <c r="AC74" s="65"/>
      <c r="AD74" s="65"/>
      <c r="AE74" s="65" t="s">
        <v>1</v>
      </c>
      <c r="AF74" s="65"/>
      <c r="AG74" s="65"/>
      <c r="AH74" s="12"/>
      <c r="AI74" s="12"/>
      <c r="AJ74" s="65" t="s">
        <v>1</v>
      </c>
      <c r="AK74" s="29"/>
    </row>
    <row r="75" spans="1:37" ht="117" customHeight="1" x14ac:dyDescent="0.25">
      <c r="A75" s="128" t="s">
        <v>241</v>
      </c>
      <c r="B75" s="68" t="s">
        <v>110</v>
      </c>
      <c r="C75" s="65" t="s">
        <v>104</v>
      </c>
      <c r="D75" s="65" t="s">
        <v>118</v>
      </c>
      <c r="E75" s="99"/>
      <c r="F75" s="69">
        <v>43831</v>
      </c>
      <c r="G75" s="69">
        <v>44926</v>
      </c>
      <c r="H75" s="70">
        <f>I75+N75+S75</f>
        <v>600</v>
      </c>
      <c r="I75" s="71">
        <f>K75</f>
        <v>200</v>
      </c>
      <c r="J75" s="71">
        <v>0</v>
      </c>
      <c r="K75" s="71">
        <v>200</v>
      </c>
      <c r="L75" s="71">
        <v>0</v>
      </c>
      <c r="M75" s="71">
        <v>0</v>
      </c>
      <c r="N75" s="71">
        <f>P75</f>
        <v>200</v>
      </c>
      <c r="O75" s="71">
        <v>0</v>
      </c>
      <c r="P75" s="71">
        <v>200</v>
      </c>
      <c r="Q75" s="71">
        <v>0</v>
      </c>
      <c r="R75" s="71">
        <v>0</v>
      </c>
      <c r="S75" s="71">
        <f>U75</f>
        <v>200</v>
      </c>
      <c r="T75" s="71">
        <v>0</v>
      </c>
      <c r="U75" s="71">
        <v>200</v>
      </c>
      <c r="V75" s="71">
        <v>0</v>
      </c>
      <c r="W75" s="71">
        <v>0</v>
      </c>
      <c r="X75" s="65" t="s">
        <v>1</v>
      </c>
      <c r="Y75" s="65" t="s">
        <v>1</v>
      </c>
      <c r="Z75" s="65" t="s">
        <v>1</v>
      </c>
      <c r="AA75" s="65" t="s">
        <v>1</v>
      </c>
      <c r="AB75" s="65" t="s">
        <v>1</v>
      </c>
      <c r="AC75" s="65" t="s">
        <v>1</v>
      </c>
      <c r="AD75" s="65" t="s">
        <v>1</v>
      </c>
      <c r="AE75" s="65" t="s">
        <v>1</v>
      </c>
      <c r="AF75" s="65" t="s">
        <v>1</v>
      </c>
      <c r="AG75" s="65" t="s">
        <v>1</v>
      </c>
      <c r="AH75" s="65" t="s">
        <v>1</v>
      </c>
      <c r="AI75" s="65" t="s">
        <v>1</v>
      </c>
      <c r="AJ75" s="65" t="s">
        <v>1</v>
      </c>
      <c r="AK75" s="29"/>
    </row>
    <row r="76" spans="1:37" ht="120" customHeight="1" x14ac:dyDescent="0.25">
      <c r="A76" s="95"/>
      <c r="B76" s="68" t="s">
        <v>208</v>
      </c>
      <c r="C76" s="65" t="s">
        <v>104</v>
      </c>
      <c r="D76" s="65" t="s">
        <v>118</v>
      </c>
      <c r="E76" s="99"/>
      <c r="F76" s="69">
        <v>43831</v>
      </c>
      <c r="G76" s="69">
        <v>44926</v>
      </c>
      <c r="H76" s="70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65" t="s">
        <v>1</v>
      </c>
      <c r="Y76" s="65" t="s">
        <v>1</v>
      </c>
      <c r="Z76" s="65" t="s">
        <v>1</v>
      </c>
      <c r="AA76" s="65" t="s">
        <v>1</v>
      </c>
      <c r="AB76" s="65" t="s">
        <v>1</v>
      </c>
      <c r="AC76" s="65" t="s">
        <v>1</v>
      </c>
      <c r="AD76" s="65" t="s">
        <v>1</v>
      </c>
      <c r="AE76" s="65" t="s">
        <v>1</v>
      </c>
      <c r="AF76" s="65" t="s">
        <v>1</v>
      </c>
      <c r="AG76" s="65" t="s">
        <v>1</v>
      </c>
      <c r="AH76" s="65" t="s">
        <v>1</v>
      </c>
      <c r="AI76" s="65" t="s">
        <v>1</v>
      </c>
      <c r="AJ76" s="65" t="s">
        <v>1</v>
      </c>
      <c r="AK76" s="29"/>
    </row>
    <row r="77" spans="1:37" ht="184.5" customHeight="1" x14ac:dyDescent="0.25">
      <c r="A77" s="127" t="s">
        <v>242</v>
      </c>
      <c r="B77" s="68" t="s">
        <v>181</v>
      </c>
      <c r="C77" s="65" t="s">
        <v>104</v>
      </c>
      <c r="D77" s="65" t="s">
        <v>82</v>
      </c>
      <c r="E77" s="99" t="s">
        <v>83</v>
      </c>
      <c r="F77" s="69">
        <v>43831</v>
      </c>
      <c r="G77" s="69">
        <v>44926</v>
      </c>
      <c r="H77" s="70">
        <f>I77+N77+S77</f>
        <v>0</v>
      </c>
      <c r="I77" s="71">
        <v>0</v>
      </c>
      <c r="J77" s="71">
        <v>0</v>
      </c>
      <c r="K77" s="71">
        <v>0</v>
      </c>
      <c r="L77" s="71">
        <v>0</v>
      </c>
      <c r="M77" s="71">
        <v>0</v>
      </c>
      <c r="N77" s="71">
        <v>0</v>
      </c>
      <c r="O77" s="71">
        <v>0</v>
      </c>
      <c r="P77" s="71">
        <v>0</v>
      </c>
      <c r="Q77" s="71">
        <v>0</v>
      </c>
      <c r="R77" s="71">
        <v>0</v>
      </c>
      <c r="S77" s="71">
        <v>0</v>
      </c>
      <c r="T77" s="71">
        <v>0</v>
      </c>
      <c r="U77" s="71">
        <v>0</v>
      </c>
      <c r="V77" s="71">
        <v>0</v>
      </c>
      <c r="W77" s="71">
        <v>0</v>
      </c>
      <c r="X77" s="65"/>
      <c r="Y77" s="65" t="s">
        <v>1</v>
      </c>
      <c r="Z77" s="65" t="s">
        <v>1</v>
      </c>
      <c r="AA77" s="65" t="s">
        <v>1</v>
      </c>
      <c r="AB77" s="65" t="s">
        <v>1</v>
      </c>
      <c r="AC77" s="65" t="s">
        <v>1</v>
      </c>
      <c r="AD77" s="65" t="s">
        <v>1</v>
      </c>
      <c r="AE77" s="65" t="s">
        <v>1</v>
      </c>
      <c r="AF77" s="65" t="s">
        <v>1</v>
      </c>
      <c r="AG77" s="65" t="s">
        <v>1</v>
      </c>
      <c r="AH77" s="12" t="s">
        <v>1</v>
      </c>
      <c r="AI77" s="12"/>
      <c r="AJ77" s="12" t="s">
        <v>1</v>
      </c>
      <c r="AK77" s="29"/>
    </row>
    <row r="78" spans="1:37" ht="168.75" customHeight="1" x14ac:dyDescent="0.25">
      <c r="A78" s="95"/>
      <c r="B78" s="68" t="s">
        <v>209</v>
      </c>
      <c r="C78" s="65" t="s">
        <v>104</v>
      </c>
      <c r="D78" s="65" t="s">
        <v>82</v>
      </c>
      <c r="E78" s="99" t="s">
        <v>83</v>
      </c>
      <c r="F78" s="69">
        <v>43831</v>
      </c>
      <c r="G78" s="69">
        <v>44926</v>
      </c>
      <c r="H78" s="70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65"/>
      <c r="Y78" s="65" t="s">
        <v>1</v>
      </c>
      <c r="Z78" s="65" t="s">
        <v>1</v>
      </c>
      <c r="AA78" s="65" t="s">
        <v>1</v>
      </c>
      <c r="AB78" s="65" t="s">
        <v>1</v>
      </c>
      <c r="AC78" s="65" t="s">
        <v>1</v>
      </c>
      <c r="AD78" s="65" t="s">
        <v>1</v>
      </c>
      <c r="AE78" s="65" t="s">
        <v>1</v>
      </c>
      <c r="AF78" s="65" t="s">
        <v>1</v>
      </c>
      <c r="AG78" s="65" t="s">
        <v>1</v>
      </c>
      <c r="AH78" s="12" t="s">
        <v>1</v>
      </c>
      <c r="AI78" s="12"/>
      <c r="AJ78" s="12" t="s">
        <v>1</v>
      </c>
      <c r="AK78" s="29"/>
    </row>
    <row r="79" spans="1:37" s="45" customFormat="1" ht="219" customHeight="1" x14ac:dyDescent="0.25">
      <c r="A79" s="127" t="s">
        <v>243</v>
      </c>
      <c r="B79" s="73" t="s">
        <v>182</v>
      </c>
      <c r="C79" s="74" t="s">
        <v>119</v>
      </c>
      <c r="D79" s="84" t="s">
        <v>120</v>
      </c>
      <c r="E79" s="100" t="s">
        <v>84</v>
      </c>
      <c r="F79" s="69">
        <v>43831</v>
      </c>
      <c r="G79" s="69">
        <v>44926</v>
      </c>
      <c r="H79" s="75">
        <f>I79+N79+S79</f>
        <v>0</v>
      </c>
      <c r="I79" s="76">
        <v>0</v>
      </c>
      <c r="J79" s="76">
        <v>0</v>
      </c>
      <c r="K79" s="76">
        <v>0</v>
      </c>
      <c r="L79" s="76">
        <v>0</v>
      </c>
      <c r="M79" s="76">
        <v>0</v>
      </c>
      <c r="N79" s="76">
        <v>0</v>
      </c>
      <c r="O79" s="76">
        <v>0</v>
      </c>
      <c r="P79" s="76">
        <v>0</v>
      </c>
      <c r="Q79" s="76">
        <v>0</v>
      </c>
      <c r="R79" s="76">
        <v>0</v>
      </c>
      <c r="S79" s="76">
        <v>0</v>
      </c>
      <c r="T79" s="76">
        <v>0</v>
      </c>
      <c r="U79" s="76">
        <v>0</v>
      </c>
      <c r="V79" s="76">
        <v>0</v>
      </c>
      <c r="W79" s="76">
        <v>0</v>
      </c>
      <c r="X79" s="74"/>
      <c r="Y79" s="74" t="s">
        <v>1</v>
      </c>
      <c r="Z79" s="74" t="s">
        <v>1</v>
      </c>
      <c r="AA79" s="74" t="s">
        <v>1</v>
      </c>
      <c r="AB79" s="74" t="s">
        <v>1</v>
      </c>
      <c r="AC79" s="74" t="s">
        <v>1</v>
      </c>
      <c r="AD79" s="74" t="s">
        <v>1</v>
      </c>
      <c r="AE79" s="74" t="s">
        <v>1</v>
      </c>
      <c r="AF79" s="74" t="s">
        <v>1</v>
      </c>
      <c r="AG79" s="74" t="s">
        <v>1</v>
      </c>
      <c r="AH79" s="43" t="s">
        <v>1</v>
      </c>
      <c r="AI79" s="43"/>
      <c r="AJ79" s="43" t="s">
        <v>1</v>
      </c>
      <c r="AK79" s="44"/>
    </row>
    <row r="80" spans="1:37" ht="217.5" customHeight="1" x14ac:dyDescent="0.25">
      <c r="A80" s="96"/>
      <c r="B80" s="73" t="s">
        <v>210</v>
      </c>
      <c r="C80" s="74" t="s">
        <v>119</v>
      </c>
      <c r="D80" s="84" t="s">
        <v>120</v>
      </c>
      <c r="E80" s="100" t="s">
        <v>84</v>
      </c>
      <c r="F80" s="69">
        <v>43831</v>
      </c>
      <c r="G80" s="69">
        <v>44926</v>
      </c>
      <c r="H80" s="75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  <c r="X80" s="74"/>
      <c r="Y80" s="74"/>
      <c r="Z80" s="74"/>
      <c r="AA80" s="74" t="s">
        <v>1</v>
      </c>
      <c r="AB80" s="74"/>
      <c r="AC80" s="74"/>
      <c r="AD80" s="74"/>
      <c r="AE80" s="74" t="s">
        <v>1</v>
      </c>
      <c r="AF80" s="74"/>
      <c r="AG80" s="74"/>
      <c r="AH80" s="43"/>
      <c r="AI80" s="43"/>
      <c r="AJ80" s="43" t="s">
        <v>1</v>
      </c>
      <c r="AK80" s="44"/>
    </row>
    <row r="81" spans="1:37" s="42" customFormat="1" ht="199.5" customHeight="1" x14ac:dyDescent="0.25">
      <c r="A81" s="127" t="s">
        <v>244</v>
      </c>
      <c r="B81" s="73" t="s">
        <v>183</v>
      </c>
      <c r="C81" s="74" t="s">
        <v>119</v>
      </c>
      <c r="D81" s="84" t="s">
        <v>121</v>
      </c>
      <c r="E81" s="100" t="s">
        <v>85</v>
      </c>
      <c r="F81" s="69">
        <v>43831</v>
      </c>
      <c r="G81" s="69">
        <v>44926</v>
      </c>
      <c r="H81" s="75">
        <f>I81+N81+S81</f>
        <v>0</v>
      </c>
      <c r="I81" s="76">
        <v>0</v>
      </c>
      <c r="J81" s="76">
        <v>0</v>
      </c>
      <c r="K81" s="76">
        <v>0</v>
      </c>
      <c r="L81" s="76">
        <v>0</v>
      </c>
      <c r="M81" s="76">
        <v>0</v>
      </c>
      <c r="N81" s="76">
        <v>0</v>
      </c>
      <c r="O81" s="76">
        <v>0</v>
      </c>
      <c r="P81" s="76">
        <v>0</v>
      </c>
      <c r="Q81" s="76">
        <v>0</v>
      </c>
      <c r="R81" s="76">
        <v>0</v>
      </c>
      <c r="S81" s="76">
        <v>0</v>
      </c>
      <c r="T81" s="76">
        <v>0</v>
      </c>
      <c r="U81" s="76">
        <v>0</v>
      </c>
      <c r="V81" s="76">
        <v>0</v>
      </c>
      <c r="W81" s="76">
        <v>0</v>
      </c>
      <c r="X81" s="74"/>
      <c r="Y81" s="74" t="s">
        <v>1</v>
      </c>
      <c r="Z81" s="74" t="s">
        <v>1</v>
      </c>
      <c r="AA81" s="74" t="s">
        <v>1</v>
      </c>
      <c r="AB81" s="74" t="s">
        <v>1</v>
      </c>
      <c r="AC81" s="74" t="s">
        <v>1</v>
      </c>
      <c r="AD81" s="74" t="s">
        <v>1</v>
      </c>
      <c r="AE81" s="74" t="s">
        <v>1</v>
      </c>
      <c r="AF81" s="74" t="s">
        <v>1</v>
      </c>
      <c r="AG81" s="74" t="s">
        <v>1</v>
      </c>
      <c r="AH81" s="43" t="s">
        <v>1</v>
      </c>
      <c r="AI81" s="43"/>
      <c r="AJ81" s="43" t="s">
        <v>1</v>
      </c>
      <c r="AK81" s="44"/>
    </row>
    <row r="82" spans="1:37" s="42" customFormat="1" ht="186" customHeight="1" x14ac:dyDescent="0.25">
      <c r="A82" s="96"/>
      <c r="B82" s="73" t="s">
        <v>211</v>
      </c>
      <c r="C82" s="74" t="s">
        <v>122</v>
      </c>
      <c r="D82" s="74" t="s">
        <v>123</v>
      </c>
      <c r="E82" s="100" t="s">
        <v>85</v>
      </c>
      <c r="F82" s="69">
        <v>43831</v>
      </c>
      <c r="G82" s="69">
        <v>44926</v>
      </c>
      <c r="H82" s="75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4"/>
      <c r="Y82" s="74" t="s">
        <v>1</v>
      </c>
      <c r="Z82" s="74"/>
      <c r="AA82" s="74"/>
      <c r="AB82" s="74"/>
      <c r="AC82" s="74" t="s">
        <v>1</v>
      </c>
      <c r="AD82" s="74"/>
      <c r="AE82" s="74"/>
      <c r="AF82" s="74"/>
      <c r="AG82" s="74" t="s">
        <v>1</v>
      </c>
      <c r="AH82" s="43"/>
      <c r="AI82" s="43"/>
      <c r="AJ82" s="43"/>
      <c r="AK82" s="44"/>
    </row>
    <row r="83" spans="1:37" ht="143.25" customHeight="1" x14ac:dyDescent="0.25">
      <c r="A83" s="127" t="s">
        <v>245</v>
      </c>
      <c r="B83" s="68" t="s">
        <v>184</v>
      </c>
      <c r="C83" s="65" t="s">
        <v>104</v>
      </c>
      <c r="D83" s="65" t="s">
        <v>82</v>
      </c>
      <c r="E83" s="99" t="s">
        <v>86</v>
      </c>
      <c r="F83" s="69">
        <v>43831</v>
      </c>
      <c r="G83" s="69">
        <v>44926</v>
      </c>
      <c r="H83" s="70">
        <f>I83+N83+S83</f>
        <v>0</v>
      </c>
      <c r="I83" s="71">
        <v>0</v>
      </c>
      <c r="J83" s="71">
        <v>0</v>
      </c>
      <c r="K83" s="71">
        <v>0</v>
      </c>
      <c r="L83" s="71">
        <v>0</v>
      </c>
      <c r="M83" s="71">
        <v>0</v>
      </c>
      <c r="N83" s="71">
        <v>0</v>
      </c>
      <c r="O83" s="71">
        <v>0</v>
      </c>
      <c r="P83" s="71">
        <v>0</v>
      </c>
      <c r="Q83" s="71">
        <v>0</v>
      </c>
      <c r="R83" s="71">
        <v>0</v>
      </c>
      <c r="S83" s="71">
        <v>0</v>
      </c>
      <c r="T83" s="71">
        <v>0</v>
      </c>
      <c r="U83" s="71">
        <v>0</v>
      </c>
      <c r="V83" s="71">
        <v>0</v>
      </c>
      <c r="W83" s="71">
        <v>0</v>
      </c>
      <c r="X83" s="65"/>
      <c r="Y83" s="65" t="s">
        <v>1</v>
      </c>
      <c r="Z83" s="65" t="s">
        <v>1</v>
      </c>
      <c r="AA83" s="65" t="s">
        <v>1</v>
      </c>
      <c r="AB83" s="65" t="s">
        <v>1</v>
      </c>
      <c r="AC83" s="65" t="s">
        <v>1</v>
      </c>
      <c r="AD83" s="65" t="s">
        <v>1</v>
      </c>
      <c r="AE83" s="65" t="s">
        <v>1</v>
      </c>
      <c r="AF83" s="65" t="s">
        <v>1</v>
      </c>
      <c r="AG83" s="65" t="s">
        <v>1</v>
      </c>
      <c r="AH83" s="12" t="s">
        <v>1</v>
      </c>
      <c r="AI83" s="12"/>
      <c r="AJ83" s="12" t="s">
        <v>1</v>
      </c>
      <c r="AK83" s="29"/>
    </row>
    <row r="84" spans="1:37" ht="172.5" customHeight="1" x14ac:dyDescent="0.25">
      <c r="A84" s="95"/>
      <c r="B84" s="68" t="s">
        <v>212</v>
      </c>
      <c r="C84" s="65" t="s">
        <v>104</v>
      </c>
      <c r="D84" s="65" t="s">
        <v>82</v>
      </c>
      <c r="E84" s="99" t="s">
        <v>86</v>
      </c>
      <c r="F84" s="69">
        <v>43831</v>
      </c>
      <c r="G84" s="69">
        <v>44926</v>
      </c>
      <c r="H84" s="70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65"/>
      <c r="Y84" s="65" t="s">
        <v>1</v>
      </c>
      <c r="Z84" s="65" t="s">
        <v>1</v>
      </c>
      <c r="AA84" s="65" t="s">
        <v>1</v>
      </c>
      <c r="AB84" s="65" t="s">
        <v>1</v>
      </c>
      <c r="AC84" s="65" t="s">
        <v>1</v>
      </c>
      <c r="AD84" s="65" t="s">
        <v>1</v>
      </c>
      <c r="AE84" s="65" t="s">
        <v>1</v>
      </c>
      <c r="AF84" s="65" t="s">
        <v>1</v>
      </c>
      <c r="AG84" s="65" t="s">
        <v>1</v>
      </c>
      <c r="AH84" s="12" t="s">
        <v>1</v>
      </c>
      <c r="AI84" s="12"/>
      <c r="AJ84" s="12" t="s">
        <v>1</v>
      </c>
      <c r="AK84" s="29"/>
    </row>
    <row r="85" spans="1:37" ht="222" customHeight="1" x14ac:dyDescent="0.25">
      <c r="A85" s="127" t="s">
        <v>246</v>
      </c>
      <c r="B85" s="68" t="s">
        <v>185</v>
      </c>
      <c r="C85" s="65" t="s">
        <v>124</v>
      </c>
      <c r="D85" s="65" t="s">
        <v>120</v>
      </c>
      <c r="E85" s="99" t="s">
        <v>87</v>
      </c>
      <c r="F85" s="69">
        <v>43831</v>
      </c>
      <c r="G85" s="69">
        <v>44926</v>
      </c>
      <c r="H85" s="70">
        <f>I85+N85+S85</f>
        <v>0</v>
      </c>
      <c r="I85" s="71">
        <v>0</v>
      </c>
      <c r="J85" s="71">
        <v>0</v>
      </c>
      <c r="K85" s="71">
        <v>0</v>
      </c>
      <c r="L85" s="71">
        <v>0</v>
      </c>
      <c r="M85" s="71">
        <v>0</v>
      </c>
      <c r="N85" s="71">
        <v>0</v>
      </c>
      <c r="O85" s="71">
        <v>0</v>
      </c>
      <c r="P85" s="71">
        <v>0</v>
      </c>
      <c r="Q85" s="71">
        <v>0</v>
      </c>
      <c r="R85" s="71">
        <v>0</v>
      </c>
      <c r="S85" s="71">
        <v>0</v>
      </c>
      <c r="T85" s="71">
        <v>0</v>
      </c>
      <c r="U85" s="71">
        <v>0</v>
      </c>
      <c r="V85" s="71">
        <v>0</v>
      </c>
      <c r="W85" s="71">
        <v>0</v>
      </c>
      <c r="X85" s="65"/>
      <c r="Y85" s="65" t="s">
        <v>1</v>
      </c>
      <c r="Z85" s="65" t="s">
        <v>1</v>
      </c>
      <c r="AA85" s="65" t="s">
        <v>1</v>
      </c>
      <c r="AB85" s="65" t="s">
        <v>1</v>
      </c>
      <c r="AC85" s="65" t="s">
        <v>1</v>
      </c>
      <c r="AD85" s="65" t="s">
        <v>1</v>
      </c>
      <c r="AE85" s="65" t="s">
        <v>1</v>
      </c>
      <c r="AF85" s="65" t="s">
        <v>1</v>
      </c>
      <c r="AG85" s="65" t="s">
        <v>1</v>
      </c>
      <c r="AH85" s="12" t="s">
        <v>1</v>
      </c>
      <c r="AI85" s="12"/>
      <c r="AJ85" s="12" t="s">
        <v>1</v>
      </c>
      <c r="AK85" s="29"/>
    </row>
    <row r="86" spans="1:37" ht="227.25" customHeight="1" x14ac:dyDescent="0.25">
      <c r="A86" s="95"/>
      <c r="B86" s="68" t="s">
        <v>213</v>
      </c>
      <c r="C86" s="65" t="s">
        <v>124</v>
      </c>
      <c r="D86" s="65" t="s">
        <v>120</v>
      </c>
      <c r="E86" s="99" t="s">
        <v>87</v>
      </c>
      <c r="F86" s="69">
        <v>43831</v>
      </c>
      <c r="G86" s="69">
        <v>44926</v>
      </c>
      <c r="H86" s="70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65"/>
      <c r="Y86" s="65" t="s">
        <v>1</v>
      </c>
      <c r="Z86" s="65" t="s">
        <v>1</v>
      </c>
      <c r="AA86" s="65" t="s">
        <v>1</v>
      </c>
      <c r="AB86" s="65" t="s">
        <v>1</v>
      </c>
      <c r="AC86" s="65" t="s">
        <v>1</v>
      </c>
      <c r="AD86" s="65" t="s">
        <v>1</v>
      </c>
      <c r="AE86" s="65" t="s">
        <v>1</v>
      </c>
      <c r="AF86" s="65" t="s">
        <v>1</v>
      </c>
      <c r="AG86" s="65" t="s">
        <v>1</v>
      </c>
      <c r="AH86" s="12" t="s">
        <v>1</v>
      </c>
      <c r="AI86" s="12"/>
      <c r="AJ86" s="12" t="s">
        <v>1</v>
      </c>
      <c r="AK86" s="29"/>
    </row>
    <row r="87" spans="1:37" ht="157.5" customHeight="1" x14ac:dyDescent="0.25">
      <c r="A87" s="127" t="s">
        <v>247</v>
      </c>
      <c r="B87" s="68" t="s">
        <v>186</v>
      </c>
      <c r="C87" s="65" t="s">
        <v>105</v>
      </c>
      <c r="D87" s="65" t="s">
        <v>82</v>
      </c>
      <c r="E87" s="99" t="s">
        <v>88</v>
      </c>
      <c r="F87" s="69">
        <v>43831</v>
      </c>
      <c r="G87" s="69">
        <v>44926</v>
      </c>
      <c r="H87" s="70">
        <f>I87+N87+S87</f>
        <v>0</v>
      </c>
      <c r="I87" s="71">
        <v>0</v>
      </c>
      <c r="J87" s="71">
        <v>0</v>
      </c>
      <c r="K87" s="71">
        <v>0</v>
      </c>
      <c r="L87" s="71">
        <v>0</v>
      </c>
      <c r="M87" s="71">
        <v>0</v>
      </c>
      <c r="N87" s="71">
        <v>0</v>
      </c>
      <c r="O87" s="71">
        <v>0</v>
      </c>
      <c r="P87" s="71">
        <v>0</v>
      </c>
      <c r="Q87" s="71">
        <v>0</v>
      </c>
      <c r="R87" s="71">
        <v>0</v>
      </c>
      <c r="S87" s="71">
        <v>0</v>
      </c>
      <c r="T87" s="71">
        <v>0</v>
      </c>
      <c r="U87" s="71">
        <v>0</v>
      </c>
      <c r="V87" s="71">
        <v>0</v>
      </c>
      <c r="W87" s="71">
        <v>0</v>
      </c>
      <c r="X87" s="65"/>
      <c r="Y87" s="65" t="s">
        <v>1</v>
      </c>
      <c r="Z87" s="65" t="s">
        <v>1</v>
      </c>
      <c r="AA87" s="65" t="s">
        <v>1</v>
      </c>
      <c r="AB87" s="65" t="s">
        <v>1</v>
      </c>
      <c r="AC87" s="65" t="s">
        <v>1</v>
      </c>
      <c r="AD87" s="65" t="s">
        <v>1</v>
      </c>
      <c r="AE87" s="65" t="s">
        <v>1</v>
      </c>
      <c r="AF87" s="65" t="s">
        <v>1</v>
      </c>
      <c r="AG87" s="65" t="s">
        <v>1</v>
      </c>
      <c r="AH87" s="12" t="s">
        <v>1</v>
      </c>
      <c r="AI87" s="12"/>
      <c r="AJ87" s="12" t="s">
        <v>1</v>
      </c>
      <c r="AK87" s="29"/>
    </row>
    <row r="88" spans="1:37" ht="153" customHeight="1" x14ac:dyDescent="0.25">
      <c r="A88" s="95"/>
      <c r="B88" s="68" t="s">
        <v>214</v>
      </c>
      <c r="C88" s="65" t="s">
        <v>104</v>
      </c>
      <c r="D88" s="65" t="s">
        <v>82</v>
      </c>
      <c r="E88" s="99" t="s">
        <v>88</v>
      </c>
      <c r="F88" s="69">
        <v>43831</v>
      </c>
      <c r="G88" s="69">
        <v>44926</v>
      </c>
      <c r="H88" s="70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65"/>
      <c r="Y88" s="65" t="s">
        <v>1</v>
      </c>
      <c r="Z88" s="65" t="s">
        <v>1</v>
      </c>
      <c r="AA88" s="65" t="s">
        <v>1</v>
      </c>
      <c r="AB88" s="65" t="s">
        <v>1</v>
      </c>
      <c r="AC88" s="65" t="s">
        <v>1</v>
      </c>
      <c r="AD88" s="65" t="s">
        <v>1</v>
      </c>
      <c r="AE88" s="65" t="s">
        <v>1</v>
      </c>
      <c r="AF88" s="65" t="s">
        <v>1</v>
      </c>
      <c r="AG88" s="65" t="s">
        <v>1</v>
      </c>
      <c r="AH88" s="12" t="s">
        <v>1</v>
      </c>
      <c r="AI88" s="12"/>
      <c r="AJ88" s="12" t="s">
        <v>1</v>
      </c>
      <c r="AK88" s="29"/>
    </row>
    <row r="89" spans="1:37" ht="181.5" customHeight="1" x14ac:dyDescent="0.25">
      <c r="A89" s="127" t="s">
        <v>248</v>
      </c>
      <c r="B89" s="68" t="s">
        <v>187</v>
      </c>
      <c r="C89" s="65" t="s">
        <v>126</v>
      </c>
      <c r="D89" s="65" t="s">
        <v>82</v>
      </c>
      <c r="E89" s="99" t="s">
        <v>90</v>
      </c>
      <c r="F89" s="69">
        <v>43831</v>
      </c>
      <c r="G89" s="69">
        <v>44926</v>
      </c>
      <c r="H89" s="70">
        <f>I89+N89+S89</f>
        <v>0</v>
      </c>
      <c r="I89" s="71">
        <v>0</v>
      </c>
      <c r="J89" s="71">
        <v>0</v>
      </c>
      <c r="K89" s="71">
        <v>0</v>
      </c>
      <c r="L89" s="71">
        <v>0</v>
      </c>
      <c r="M89" s="71">
        <v>0</v>
      </c>
      <c r="N89" s="71">
        <v>0</v>
      </c>
      <c r="O89" s="71">
        <v>0</v>
      </c>
      <c r="P89" s="71">
        <v>0</v>
      </c>
      <c r="Q89" s="71">
        <v>0</v>
      </c>
      <c r="R89" s="71">
        <v>0</v>
      </c>
      <c r="S89" s="71">
        <v>0</v>
      </c>
      <c r="T89" s="71">
        <v>0</v>
      </c>
      <c r="U89" s="71">
        <v>0</v>
      </c>
      <c r="V89" s="71">
        <v>0</v>
      </c>
      <c r="W89" s="71">
        <v>0</v>
      </c>
      <c r="X89" s="65"/>
      <c r="Y89" s="65"/>
      <c r="Z89" s="65" t="s">
        <v>1</v>
      </c>
      <c r="AA89" s="65" t="s">
        <v>1</v>
      </c>
      <c r="AB89" s="65"/>
      <c r="AC89" s="65"/>
      <c r="AD89" s="65" t="s">
        <v>1</v>
      </c>
      <c r="AE89" s="65" t="s">
        <v>1</v>
      </c>
      <c r="AF89" s="65"/>
      <c r="AG89" s="65"/>
      <c r="AH89" s="12" t="s">
        <v>1</v>
      </c>
      <c r="AI89" s="12"/>
      <c r="AJ89" s="12" t="s">
        <v>1</v>
      </c>
      <c r="AK89" s="29"/>
    </row>
    <row r="90" spans="1:37" ht="183" customHeight="1" x14ac:dyDescent="0.25">
      <c r="A90" s="95"/>
      <c r="B90" s="68" t="s">
        <v>215</v>
      </c>
      <c r="C90" s="65" t="s">
        <v>125</v>
      </c>
      <c r="D90" s="65" t="s">
        <v>82</v>
      </c>
      <c r="E90" s="99" t="s">
        <v>90</v>
      </c>
      <c r="F90" s="69">
        <v>43831</v>
      </c>
      <c r="G90" s="69">
        <v>44926</v>
      </c>
      <c r="H90" s="70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65"/>
      <c r="Y90" s="65"/>
      <c r="Z90" s="65"/>
      <c r="AA90" s="65" t="s">
        <v>1</v>
      </c>
      <c r="AB90" s="65"/>
      <c r="AC90" s="65"/>
      <c r="AD90" s="65"/>
      <c r="AE90" s="65" t="s">
        <v>1</v>
      </c>
      <c r="AF90" s="65"/>
      <c r="AG90" s="65"/>
      <c r="AH90" s="12"/>
      <c r="AI90" s="12"/>
      <c r="AJ90" s="12" t="s">
        <v>1</v>
      </c>
      <c r="AK90" s="29"/>
    </row>
    <row r="91" spans="1:37" ht="210" customHeight="1" x14ac:dyDescent="0.25">
      <c r="A91" s="127" t="s">
        <v>249</v>
      </c>
      <c r="B91" s="68" t="s">
        <v>188</v>
      </c>
      <c r="C91" s="65" t="s">
        <v>129</v>
      </c>
      <c r="D91" s="65" t="s">
        <v>128</v>
      </c>
      <c r="E91" s="99" t="s">
        <v>89</v>
      </c>
      <c r="F91" s="69">
        <v>43831</v>
      </c>
      <c r="G91" s="69">
        <v>44926</v>
      </c>
      <c r="H91" s="70">
        <f>I91+N91+S91</f>
        <v>0</v>
      </c>
      <c r="I91" s="71">
        <f>J91+K91+L91+M91</f>
        <v>0</v>
      </c>
      <c r="J91" s="71">
        <v>0</v>
      </c>
      <c r="K91" s="71">
        <v>0</v>
      </c>
      <c r="L91" s="71">
        <v>0</v>
      </c>
      <c r="M91" s="71">
        <v>0</v>
      </c>
      <c r="N91" s="71">
        <f>O91+P91+Q91+R91</f>
        <v>0</v>
      </c>
      <c r="O91" s="71">
        <v>0</v>
      </c>
      <c r="P91" s="71">
        <v>0</v>
      </c>
      <c r="Q91" s="71">
        <v>0</v>
      </c>
      <c r="R91" s="71">
        <v>0</v>
      </c>
      <c r="S91" s="71">
        <f>T91+U91+V91+W91</f>
        <v>0</v>
      </c>
      <c r="T91" s="71">
        <v>0</v>
      </c>
      <c r="U91" s="71">
        <v>0</v>
      </c>
      <c r="V91" s="71">
        <v>0</v>
      </c>
      <c r="W91" s="71">
        <v>0</v>
      </c>
      <c r="X91" s="65"/>
      <c r="Y91" s="65" t="s">
        <v>1</v>
      </c>
      <c r="Z91" s="65" t="s">
        <v>1</v>
      </c>
      <c r="AA91" s="65" t="s">
        <v>1</v>
      </c>
      <c r="AB91" s="65" t="s">
        <v>1</v>
      </c>
      <c r="AC91" s="65" t="s">
        <v>1</v>
      </c>
      <c r="AD91" s="65" t="s">
        <v>1</v>
      </c>
      <c r="AE91" s="65" t="s">
        <v>1</v>
      </c>
      <c r="AF91" s="65" t="s">
        <v>1</v>
      </c>
      <c r="AG91" s="65" t="s">
        <v>1</v>
      </c>
      <c r="AH91" s="12" t="s">
        <v>1</v>
      </c>
      <c r="AI91" s="12"/>
      <c r="AJ91" s="12" t="s">
        <v>1</v>
      </c>
      <c r="AK91" s="29"/>
    </row>
    <row r="92" spans="1:37" ht="198.75" customHeight="1" x14ac:dyDescent="0.25">
      <c r="A92" s="95"/>
      <c r="B92" s="68" t="s">
        <v>216</v>
      </c>
      <c r="C92" s="65" t="s">
        <v>108</v>
      </c>
      <c r="D92" s="65" t="s">
        <v>127</v>
      </c>
      <c r="E92" s="99" t="s">
        <v>89</v>
      </c>
      <c r="F92" s="69">
        <v>43831</v>
      </c>
      <c r="G92" s="69">
        <v>44926</v>
      </c>
      <c r="H92" s="70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65"/>
      <c r="Y92" s="65" t="s">
        <v>1</v>
      </c>
      <c r="Z92" s="65" t="s">
        <v>1</v>
      </c>
      <c r="AA92" s="65" t="s">
        <v>1</v>
      </c>
      <c r="AB92" s="65" t="s">
        <v>1</v>
      </c>
      <c r="AC92" s="65" t="s">
        <v>1</v>
      </c>
      <c r="AD92" s="65" t="s">
        <v>1</v>
      </c>
      <c r="AE92" s="65" t="s">
        <v>1</v>
      </c>
      <c r="AF92" s="65" t="s">
        <v>1</v>
      </c>
      <c r="AG92" s="65" t="s">
        <v>1</v>
      </c>
      <c r="AH92" s="12" t="s">
        <v>1</v>
      </c>
      <c r="AI92" s="12"/>
      <c r="AJ92" s="12" t="s">
        <v>1</v>
      </c>
      <c r="AK92" s="29"/>
    </row>
    <row r="93" spans="1:37" ht="33.75" customHeight="1" x14ac:dyDescent="0.25">
      <c r="A93" s="150" t="s">
        <v>139</v>
      </c>
      <c r="B93" s="151"/>
      <c r="C93" s="151"/>
      <c r="D93" s="151"/>
      <c r="E93" s="151"/>
      <c r="F93" s="151"/>
      <c r="G93" s="151"/>
      <c r="H93" s="151"/>
      <c r="I93" s="151"/>
      <c r="J93" s="151"/>
      <c r="K93" s="151"/>
      <c r="L93" s="151"/>
      <c r="M93" s="151"/>
      <c r="N93" s="151"/>
      <c r="O93" s="151"/>
      <c r="P93" s="151"/>
      <c r="Q93" s="151"/>
      <c r="R93" s="151"/>
      <c r="S93" s="151"/>
      <c r="T93" s="151"/>
      <c r="U93" s="151"/>
      <c r="V93" s="151"/>
      <c r="W93" s="151"/>
      <c r="X93" s="151"/>
      <c r="Y93" s="151"/>
      <c r="Z93" s="151"/>
      <c r="AA93" s="151"/>
      <c r="AB93" s="151"/>
      <c r="AC93" s="151"/>
      <c r="AD93" s="151"/>
      <c r="AE93" s="151"/>
      <c r="AF93" s="151"/>
      <c r="AG93" s="151"/>
      <c r="AH93" s="151"/>
      <c r="AI93" s="151"/>
      <c r="AJ93" s="152"/>
      <c r="AK93" s="29"/>
    </row>
    <row r="94" spans="1:37" ht="173.25" customHeight="1" x14ac:dyDescent="0.25">
      <c r="A94" s="125" t="s">
        <v>24</v>
      </c>
      <c r="B94" s="57" t="s">
        <v>43</v>
      </c>
      <c r="C94" s="59" t="s">
        <v>113</v>
      </c>
      <c r="D94" s="59" t="s">
        <v>141</v>
      </c>
      <c r="E94" s="121" t="s">
        <v>130</v>
      </c>
      <c r="F94" s="61"/>
      <c r="G94" s="61"/>
      <c r="H94" s="62">
        <f>I94+N94+S94</f>
        <v>0</v>
      </c>
      <c r="I94" s="62">
        <f>J94+K94+L94+M94</f>
        <v>0</v>
      </c>
      <c r="J94" s="62">
        <v>0</v>
      </c>
      <c r="K94" s="62">
        <v>0</v>
      </c>
      <c r="L94" s="62">
        <v>0</v>
      </c>
      <c r="M94" s="62">
        <v>0</v>
      </c>
      <c r="N94" s="62">
        <f>O94+P94+Q94+R94</f>
        <v>0</v>
      </c>
      <c r="O94" s="62">
        <v>0</v>
      </c>
      <c r="P94" s="62">
        <v>0</v>
      </c>
      <c r="Q94" s="62">
        <v>0</v>
      </c>
      <c r="R94" s="62">
        <v>0</v>
      </c>
      <c r="S94" s="62">
        <f>T94+U94+V94+W94</f>
        <v>0</v>
      </c>
      <c r="T94" s="62">
        <v>0</v>
      </c>
      <c r="U94" s="62">
        <v>0</v>
      </c>
      <c r="V94" s="62">
        <v>0</v>
      </c>
      <c r="W94" s="62">
        <v>0</v>
      </c>
      <c r="X94" s="65" t="s">
        <v>1</v>
      </c>
      <c r="Y94" s="65" t="s">
        <v>1</v>
      </c>
      <c r="Z94" s="65" t="s">
        <v>1</v>
      </c>
      <c r="AA94" s="65" t="s">
        <v>1</v>
      </c>
      <c r="AB94" s="65" t="s">
        <v>1</v>
      </c>
      <c r="AC94" s="65" t="s">
        <v>1</v>
      </c>
      <c r="AD94" s="65" t="s">
        <v>1</v>
      </c>
      <c r="AE94" s="65" t="s">
        <v>1</v>
      </c>
      <c r="AF94" s="65" t="s">
        <v>1</v>
      </c>
      <c r="AG94" s="65" t="s">
        <v>1</v>
      </c>
      <c r="AH94" s="65" t="s">
        <v>1</v>
      </c>
      <c r="AI94" s="65" t="s">
        <v>1</v>
      </c>
      <c r="AJ94" s="65" t="s">
        <v>1</v>
      </c>
      <c r="AK94" s="29"/>
    </row>
    <row r="95" spans="1:37" ht="139.5" customHeight="1" x14ac:dyDescent="0.25">
      <c r="A95" s="127" t="s">
        <v>152</v>
      </c>
      <c r="B95" s="68" t="s">
        <v>226</v>
      </c>
      <c r="C95" s="67" t="s">
        <v>113</v>
      </c>
      <c r="D95" s="67" t="s">
        <v>141</v>
      </c>
      <c r="E95" s="99" t="s">
        <v>130</v>
      </c>
      <c r="F95" s="69">
        <v>43831</v>
      </c>
      <c r="G95" s="69">
        <v>44926</v>
      </c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5" t="s">
        <v>1</v>
      </c>
      <c r="Y95" s="65" t="s">
        <v>1</v>
      </c>
      <c r="Z95" s="65" t="s">
        <v>1</v>
      </c>
      <c r="AA95" s="65" t="s">
        <v>1</v>
      </c>
      <c r="AB95" s="65" t="s">
        <v>1</v>
      </c>
      <c r="AC95" s="65" t="s">
        <v>1</v>
      </c>
      <c r="AD95" s="65" t="s">
        <v>1</v>
      </c>
      <c r="AE95" s="65" t="s">
        <v>1</v>
      </c>
      <c r="AF95" s="65" t="s">
        <v>1</v>
      </c>
      <c r="AG95" s="65" t="s">
        <v>1</v>
      </c>
      <c r="AH95" s="65" t="s">
        <v>1</v>
      </c>
      <c r="AI95" s="65" t="s">
        <v>1</v>
      </c>
      <c r="AJ95" s="65" t="s">
        <v>1</v>
      </c>
      <c r="AK95" s="29"/>
    </row>
    <row r="96" spans="1:37" ht="156" customHeight="1" x14ac:dyDescent="0.25">
      <c r="A96" s="125"/>
      <c r="B96" s="68" t="s">
        <v>228</v>
      </c>
      <c r="C96" s="67" t="s">
        <v>113</v>
      </c>
      <c r="D96" s="67" t="s">
        <v>141</v>
      </c>
      <c r="E96" s="99" t="s">
        <v>130</v>
      </c>
      <c r="F96" s="69">
        <v>43831</v>
      </c>
      <c r="G96" s="69">
        <v>44926</v>
      </c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5" t="s">
        <v>1</v>
      </c>
      <c r="Y96" s="65" t="s">
        <v>1</v>
      </c>
      <c r="Z96" s="65" t="s">
        <v>1</v>
      </c>
      <c r="AA96" s="65" t="s">
        <v>1</v>
      </c>
      <c r="AB96" s="65" t="s">
        <v>1</v>
      </c>
      <c r="AC96" s="65" t="s">
        <v>1</v>
      </c>
      <c r="AD96" s="65" t="s">
        <v>1</v>
      </c>
      <c r="AE96" s="65" t="s">
        <v>1</v>
      </c>
      <c r="AF96" s="65" t="s">
        <v>1</v>
      </c>
      <c r="AG96" s="65" t="s">
        <v>1</v>
      </c>
      <c r="AH96" s="65" t="s">
        <v>1</v>
      </c>
      <c r="AI96" s="65" t="s">
        <v>1</v>
      </c>
      <c r="AJ96" s="65" t="s">
        <v>1</v>
      </c>
      <c r="AK96" s="29"/>
    </row>
    <row r="97" spans="1:37" ht="132" customHeight="1" x14ac:dyDescent="0.25">
      <c r="A97" s="127" t="s">
        <v>153</v>
      </c>
      <c r="B97" s="68" t="s">
        <v>227</v>
      </c>
      <c r="C97" s="67" t="s">
        <v>113</v>
      </c>
      <c r="D97" s="67" t="s">
        <v>141</v>
      </c>
      <c r="E97" s="99" t="s">
        <v>130</v>
      </c>
      <c r="F97" s="69">
        <v>43831</v>
      </c>
      <c r="G97" s="69">
        <v>44926</v>
      </c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5" t="s">
        <v>1</v>
      </c>
      <c r="Y97" s="65" t="s">
        <v>1</v>
      </c>
      <c r="Z97" s="65" t="s">
        <v>1</v>
      </c>
      <c r="AA97" s="65" t="s">
        <v>1</v>
      </c>
      <c r="AB97" s="65" t="s">
        <v>1</v>
      </c>
      <c r="AC97" s="65" t="s">
        <v>1</v>
      </c>
      <c r="AD97" s="65" t="s">
        <v>1</v>
      </c>
      <c r="AE97" s="65" t="s">
        <v>1</v>
      </c>
      <c r="AF97" s="65" t="s">
        <v>1</v>
      </c>
      <c r="AG97" s="65" t="s">
        <v>1</v>
      </c>
      <c r="AH97" s="65" t="s">
        <v>1</v>
      </c>
      <c r="AI97" s="65" t="s">
        <v>1</v>
      </c>
      <c r="AJ97" s="65" t="s">
        <v>1</v>
      </c>
      <c r="AK97" s="29"/>
    </row>
    <row r="98" spans="1:37" ht="138.75" customHeight="1" x14ac:dyDescent="0.25">
      <c r="A98" s="125"/>
      <c r="B98" s="68" t="s">
        <v>229</v>
      </c>
      <c r="C98" s="67" t="s">
        <v>113</v>
      </c>
      <c r="D98" s="67" t="s">
        <v>141</v>
      </c>
      <c r="E98" s="99" t="s">
        <v>130</v>
      </c>
      <c r="F98" s="69">
        <v>43831</v>
      </c>
      <c r="G98" s="69">
        <v>44926</v>
      </c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5" t="s">
        <v>1</v>
      </c>
      <c r="Y98" s="65" t="s">
        <v>1</v>
      </c>
      <c r="Z98" s="65" t="s">
        <v>1</v>
      </c>
      <c r="AA98" s="65" t="s">
        <v>1</v>
      </c>
      <c r="AB98" s="65" t="s">
        <v>1</v>
      </c>
      <c r="AC98" s="65" t="s">
        <v>1</v>
      </c>
      <c r="AD98" s="65" t="s">
        <v>1</v>
      </c>
      <c r="AE98" s="65" t="s">
        <v>1</v>
      </c>
      <c r="AF98" s="65" t="s">
        <v>1</v>
      </c>
      <c r="AG98" s="65" t="s">
        <v>1</v>
      </c>
      <c r="AH98" s="65" t="s">
        <v>1</v>
      </c>
      <c r="AI98" s="65" t="s">
        <v>1</v>
      </c>
      <c r="AJ98" s="65" t="s">
        <v>1</v>
      </c>
      <c r="AK98" s="29"/>
    </row>
    <row r="99" spans="1:37" ht="38.25" customHeight="1" x14ac:dyDescent="0.25">
      <c r="A99" s="101"/>
      <c r="B99" s="102" t="s">
        <v>13</v>
      </c>
      <c r="C99" s="103"/>
      <c r="D99" s="104"/>
      <c r="E99" s="103"/>
      <c r="F99" s="105"/>
      <c r="G99" s="105"/>
      <c r="H99" s="106">
        <f t="shared" ref="H99:W99" si="54">H68+H94</f>
        <v>1826.1000000000001</v>
      </c>
      <c r="I99" s="106">
        <f t="shared" si="54"/>
        <v>608.70000000000005</v>
      </c>
      <c r="J99" s="106">
        <f t="shared" si="54"/>
        <v>0</v>
      </c>
      <c r="K99" s="106">
        <f t="shared" si="54"/>
        <v>608.70000000000005</v>
      </c>
      <c r="L99" s="106">
        <f t="shared" si="54"/>
        <v>0</v>
      </c>
      <c r="M99" s="106">
        <f t="shared" si="54"/>
        <v>0</v>
      </c>
      <c r="N99" s="106">
        <f t="shared" si="54"/>
        <v>608.70000000000005</v>
      </c>
      <c r="O99" s="106">
        <f t="shared" si="54"/>
        <v>0</v>
      </c>
      <c r="P99" s="106">
        <f t="shared" si="54"/>
        <v>608.70000000000005</v>
      </c>
      <c r="Q99" s="106">
        <f t="shared" si="54"/>
        <v>0</v>
      </c>
      <c r="R99" s="106">
        <f t="shared" si="54"/>
        <v>0</v>
      </c>
      <c r="S99" s="106">
        <f t="shared" si="54"/>
        <v>608.70000000000005</v>
      </c>
      <c r="T99" s="106">
        <f t="shared" si="54"/>
        <v>0</v>
      </c>
      <c r="U99" s="106">
        <f t="shared" si="54"/>
        <v>608.70000000000005</v>
      </c>
      <c r="V99" s="106">
        <f t="shared" si="54"/>
        <v>0</v>
      </c>
      <c r="W99" s="106">
        <f t="shared" si="54"/>
        <v>0</v>
      </c>
      <c r="X99" s="103"/>
      <c r="Y99" s="103"/>
      <c r="Z99" s="103"/>
      <c r="AA99" s="103"/>
      <c r="AB99" s="103"/>
      <c r="AC99" s="103"/>
      <c r="AD99" s="103"/>
      <c r="AE99" s="103"/>
      <c r="AF99" s="103"/>
      <c r="AG99" s="103"/>
      <c r="AH99" s="23"/>
      <c r="AI99" s="23"/>
      <c r="AJ99" s="23"/>
      <c r="AK99" s="29"/>
    </row>
    <row r="100" spans="1:37" ht="29.25" customHeight="1" x14ac:dyDescent="0.25">
      <c r="A100" s="135" t="s">
        <v>35</v>
      </c>
      <c r="B100" s="136"/>
      <c r="C100" s="136"/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  <c r="O100" s="136"/>
      <c r="P100" s="136"/>
      <c r="Q100" s="136"/>
      <c r="R100" s="136"/>
      <c r="S100" s="136"/>
      <c r="T100" s="136"/>
      <c r="U100" s="136"/>
      <c r="V100" s="136"/>
      <c r="W100" s="136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6"/>
      <c r="AH100" s="136"/>
      <c r="AI100" s="136"/>
      <c r="AJ100" s="137"/>
      <c r="AK100" s="29"/>
    </row>
    <row r="101" spans="1:37" ht="33.75" customHeight="1" x14ac:dyDescent="0.25">
      <c r="A101" s="56"/>
      <c r="B101" s="147" t="s">
        <v>36</v>
      </c>
      <c r="C101" s="148"/>
      <c r="D101" s="148"/>
      <c r="E101" s="148"/>
      <c r="F101" s="148"/>
      <c r="G101" s="148"/>
      <c r="H101" s="148"/>
      <c r="I101" s="148"/>
      <c r="J101" s="148"/>
      <c r="K101" s="148"/>
      <c r="L101" s="148"/>
      <c r="M101" s="148"/>
      <c r="N101" s="148"/>
      <c r="O101" s="148"/>
      <c r="P101" s="148"/>
      <c r="Q101" s="148"/>
      <c r="R101" s="148"/>
      <c r="S101" s="148"/>
      <c r="T101" s="148"/>
      <c r="U101" s="148"/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/>
      <c r="AH101" s="148"/>
      <c r="AI101" s="148"/>
      <c r="AJ101" s="149"/>
      <c r="AK101" s="29"/>
    </row>
    <row r="102" spans="1:37" s="42" customFormat="1" ht="183" customHeight="1" x14ac:dyDescent="0.25">
      <c r="A102" s="107" t="s">
        <v>25</v>
      </c>
      <c r="B102" s="78" t="s">
        <v>28</v>
      </c>
      <c r="C102" s="79" t="s">
        <v>106</v>
      </c>
      <c r="D102" s="79" t="s">
        <v>76</v>
      </c>
      <c r="E102" s="74" t="s">
        <v>107</v>
      </c>
      <c r="F102" s="61">
        <v>43831</v>
      </c>
      <c r="G102" s="61">
        <v>44926</v>
      </c>
      <c r="H102" s="80">
        <f>I102+N102+S102</f>
        <v>120</v>
      </c>
      <c r="I102" s="80">
        <f>J102+K102+L102+M102</f>
        <v>40</v>
      </c>
      <c r="J102" s="80">
        <f>J103+J105+J107</f>
        <v>0</v>
      </c>
      <c r="K102" s="80">
        <f t="shared" ref="K102" si="55">K103+K105+K107</f>
        <v>40</v>
      </c>
      <c r="L102" s="80">
        <f t="shared" ref="L102" si="56">L103+L105+L107</f>
        <v>0</v>
      </c>
      <c r="M102" s="80">
        <f t="shared" ref="M102" si="57">M103+M105+M107</f>
        <v>0</v>
      </c>
      <c r="N102" s="80">
        <f>O102+P102+Q102+R102</f>
        <v>40</v>
      </c>
      <c r="O102" s="80">
        <f>O103+O105+O107</f>
        <v>0</v>
      </c>
      <c r="P102" s="80">
        <f t="shared" ref="P102" si="58">P103+P105+P107</f>
        <v>40</v>
      </c>
      <c r="Q102" s="80">
        <f t="shared" ref="Q102" si="59">Q103+Q105+Q107</f>
        <v>0</v>
      </c>
      <c r="R102" s="80">
        <f t="shared" ref="R102" si="60">R103+R105+R107</f>
        <v>0</v>
      </c>
      <c r="S102" s="80">
        <f>T102+U102+V102+W102</f>
        <v>40</v>
      </c>
      <c r="T102" s="80">
        <f>T103+T105+T107</f>
        <v>0</v>
      </c>
      <c r="U102" s="80">
        <f t="shared" ref="U102:W102" si="61">U103+U105+U107</f>
        <v>40</v>
      </c>
      <c r="V102" s="80">
        <f t="shared" si="61"/>
        <v>0</v>
      </c>
      <c r="W102" s="80">
        <f t="shared" si="61"/>
        <v>0</v>
      </c>
      <c r="X102" s="74" t="s">
        <v>1</v>
      </c>
      <c r="Y102" s="74" t="s">
        <v>1</v>
      </c>
      <c r="Z102" s="74" t="s">
        <v>1</v>
      </c>
      <c r="AA102" s="74" t="s">
        <v>1</v>
      </c>
      <c r="AB102" s="74" t="s">
        <v>1</v>
      </c>
      <c r="AC102" s="74" t="s">
        <v>1</v>
      </c>
      <c r="AD102" s="74" t="s">
        <v>1</v>
      </c>
      <c r="AE102" s="74" t="s">
        <v>1</v>
      </c>
      <c r="AF102" s="74" t="s">
        <v>1</v>
      </c>
      <c r="AG102" s="74" t="s">
        <v>1</v>
      </c>
      <c r="AH102" s="74" t="s">
        <v>1</v>
      </c>
      <c r="AI102" s="74"/>
      <c r="AJ102" s="79" t="s">
        <v>1</v>
      </c>
      <c r="AK102" s="53"/>
    </row>
    <row r="103" spans="1:37" s="42" customFormat="1" ht="106.5" customHeight="1" x14ac:dyDescent="0.25">
      <c r="A103" s="108" t="s">
        <v>250</v>
      </c>
      <c r="B103" s="73" t="s">
        <v>77</v>
      </c>
      <c r="C103" s="74" t="s">
        <v>106</v>
      </c>
      <c r="D103" s="84" t="s">
        <v>76</v>
      </c>
      <c r="E103" s="74" t="s">
        <v>107</v>
      </c>
      <c r="F103" s="69">
        <v>43831</v>
      </c>
      <c r="G103" s="69">
        <v>44926</v>
      </c>
      <c r="H103" s="75">
        <f>I103+N103+S103</f>
        <v>90</v>
      </c>
      <c r="I103" s="75">
        <f t="shared" ref="I103:I135" si="62">J103+K103+L103+M103</f>
        <v>30</v>
      </c>
      <c r="J103" s="75">
        <v>0</v>
      </c>
      <c r="K103" s="75">
        <v>30</v>
      </c>
      <c r="L103" s="75">
        <v>0</v>
      </c>
      <c r="M103" s="75">
        <v>0</v>
      </c>
      <c r="N103" s="75">
        <f t="shared" ref="N103" si="63">O103+P103+Q103+R103</f>
        <v>30</v>
      </c>
      <c r="O103" s="75">
        <v>0</v>
      </c>
      <c r="P103" s="75">
        <v>30</v>
      </c>
      <c r="Q103" s="75">
        <v>0</v>
      </c>
      <c r="R103" s="75">
        <v>0</v>
      </c>
      <c r="S103" s="75">
        <f t="shared" ref="S103" si="64">T103+U103+V103+W103</f>
        <v>30</v>
      </c>
      <c r="T103" s="75">
        <v>0</v>
      </c>
      <c r="U103" s="75">
        <v>30</v>
      </c>
      <c r="V103" s="75">
        <v>0</v>
      </c>
      <c r="W103" s="75">
        <v>0</v>
      </c>
      <c r="X103" s="79"/>
      <c r="Y103" s="74" t="s">
        <v>1</v>
      </c>
      <c r="Z103" s="74" t="s">
        <v>1</v>
      </c>
      <c r="AA103" s="74" t="s">
        <v>1</v>
      </c>
      <c r="AB103" s="79"/>
      <c r="AC103" s="74" t="s">
        <v>1</v>
      </c>
      <c r="AD103" s="74" t="s">
        <v>1</v>
      </c>
      <c r="AE103" s="79"/>
      <c r="AF103" s="79"/>
      <c r="AG103" s="74" t="s">
        <v>1</v>
      </c>
      <c r="AH103" s="74" t="s">
        <v>1</v>
      </c>
      <c r="AI103" s="79"/>
      <c r="AJ103" s="79"/>
      <c r="AK103" s="53"/>
    </row>
    <row r="104" spans="1:37" s="42" customFormat="1" ht="85.5" customHeight="1" x14ac:dyDescent="0.25">
      <c r="A104" s="108"/>
      <c r="B104" s="73" t="s">
        <v>217</v>
      </c>
      <c r="C104" s="74" t="s">
        <v>106</v>
      </c>
      <c r="D104" s="84" t="s">
        <v>76</v>
      </c>
      <c r="E104" s="74" t="s">
        <v>107</v>
      </c>
      <c r="F104" s="69">
        <v>43831</v>
      </c>
      <c r="G104" s="69">
        <v>44926</v>
      </c>
      <c r="H104" s="75"/>
      <c r="I104" s="75"/>
      <c r="J104" s="80"/>
      <c r="K104" s="80"/>
      <c r="L104" s="80"/>
      <c r="M104" s="80"/>
      <c r="N104" s="80"/>
      <c r="O104" s="80"/>
      <c r="P104" s="80"/>
      <c r="Q104" s="80"/>
      <c r="R104" s="80"/>
      <c r="S104" s="80"/>
      <c r="T104" s="80"/>
      <c r="U104" s="80"/>
      <c r="V104" s="80"/>
      <c r="W104" s="80"/>
      <c r="X104" s="79"/>
      <c r="Y104" s="74" t="s">
        <v>1</v>
      </c>
      <c r="Z104" s="74" t="s">
        <v>1</v>
      </c>
      <c r="AA104" s="74" t="s">
        <v>1</v>
      </c>
      <c r="AB104" s="79"/>
      <c r="AC104" s="74" t="s">
        <v>1</v>
      </c>
      <c r="AD104" s="74" t="s">
        <v>1</v>
      </c>
      <c r="AE104" s="79"/>
      <c r="AF104" s="79"/>
      <c r="AG104" s="74" t="s">
        <v>1</v>
      </c>
      <c r="AH104" s="74" t="s">
        <v>1</v>
      </c>
      <c r="AI104" s="79"/>
      <c r="AJ104" s="79"/>
      <c r="AK104" s="53"/>
    </row>
    <row r="105" spans="1:37" s="42" customFormat="1" ht="114" customHeight="1" x14ac:dyDescent="0.25">
      <c r="A105" s="108" t="s">
        <v>251</v>
      </c>
      <c r="B105" s="73" t="s">
        <v>78</v>
      </c>
      <c r="C105" s="74" t="s">
        <v>106</v>
      </c>
      <c r="D105" s="84" t="s">
        <v>76</v>
      </c>
      <c r="E105" s="74" t="s">
        <v>107</v>
      </c>
      <c r="F105" s="69">
        <v>43831</v>
      </c>
      <c r="G105" s="69">
        <v>44926</v>
      </c>
      <c r="H105" s="75">
        <f>I105+N105+S105</f>
        <v>30</v>
      </c>
      <c r="I105" s="75">
        <f t="shared" si="62"/>
        <v>10</v>
      </c>
      <c r="J105" s="109">
        <v>0</v>
      </c>
      <c r="K105" s="109">
        <v>10</v>
      </c>
      <c r="L105" s="109">
        <v>0</v>
      </c>
      <c r="M105" s="109">
        <v>0</v>
      </c>
      <c r="N105" s="109">
        <f t="shared" ref="N105" si="65">O105+P105+Q105+R105</f>
        <v>10</v>
      </c>
      <c r="O105" s="109">
        <v>0</v>
      </c>
      <c r="P105" s="109">
        <v>10</v>
      </c>
      <c r="Q105" s="109">
        <v>0</v>
      </c>
      <c r="R105" s="109">
        <v>0</v>
      </c>
      <c r="S105" s="109">
        <f t="shared" ref="S105" si="66">T105+U105+V105+W105</f>
        <v>10</v>
      </c>
      <c r="T105" s="109">
        <v>0</v>
      </c>
      <c r="U105" s="109">
        <v>10</v>
      </c>
      <c r="V105" s="109">
        <v>0</v>
      </c>
      <c r="W105" s="109">
        <v>0</v>
      </c>
      <c r="X105" s="79"/>
      <c r="Y105" s="74" t="s">
        <v>1</v>
      </c>
      <c r="Z105" s="74" t="s">
        <v>1</v>
      </c>
      <c r="AA105" s="74" t="s">
        <v>1</v>
      </c>
      <c r="AB105" s="79"/>
      <c r="AC105" s="74" t="s">
        <v>1</v>
      </c>
      <c r="AD105" s="74" t="s">
        <v>1</v>
      </c>
      <c r="AE105" s="79"/>
      <c r="AF105" s="79"/>
      <c r="AG105" s="74" t="s">
        <v>1</v>
      </c>
      <c r="AH105" s="74" t="s">
        <v>1</v>
      </c>
      <c r="AI105" s="79"/>
      <c r="AJ105" s="79"/>
      <c r="AK105" s="53"/>
    </row>
    <row r="106" spans="1:37" s="42" customFormat="1" ht="114" customHeight="1" x14ac:dyDescent="0.25">
      <c r="A106" s="108"/>
      <c r="B106" s="73" t="s">
        <v>218</v>
      </c>
      <c r="C106" s="74" t="s">
        <v>106</v>
      </c>
      <c r="D106" s="84" t="s">
        <v>76</v>
      </c>
      <c r="E106" s="74" t="s">
        <v>107</v>
      </c>
      <c r="F106" s="69">
        <v>43831</v>
      </c>
      <c r="G106" s="69">
        <v>44926</v>
      </c>
      <c r="H106" s="75"/>
      <c r="I106" s="75"/>
      <c r="J106" s="109"/>
      <c r="K106" s="109"/>
      <c r="L106" s="109"/>
      <c r="M106" s="109"/>
      <c r="N106" s="109"/>
      <c r="O106" s="109"/>
      <c r="P106" s="109"/>
      <c r="Q106" s="109"/>
      <c r="R106" s="109"/>
      <c r="S106" s="109"/>
      <c r="T106" s="109"/>
      <c r="U106" s="109"/>
      <c r="V106" s="109"/>
      <c r="W106" s="109"/>
      <c r="X106" s="79"/>
      <c r="Y106" s="74" t="s">
        <v>1</v>
      </c>
      <c r="Z106" s="74" t="s">
        <v>1</v>
      </c>
      <c r="AA106" s="74" t="s">
        <v>1</v>
      </c>
      <c r="AB106" s="79"/>
      <c r="AC106" s="74" t="s">
        <v>1</v>
      </c>
      <c r="AD106" s="74" t="s">
        <v>1</v>
      </c>
      <c r="AE106" s="79"/>
      <c r="AF106" s="79"/>
      <c r="AG106" s="74" t="s">
        <v>1</v>
      </c>
      <c r="AH106" s="74" t="s">
        <v>1</v>
      </c>
      <c r="AI106" s="79"/>
      <c r="AJ106" s="79"/>
      <c r="AK106" s="53"/>
    </row>
    <row r="107" spans="1:37" s="42" customFormat="1" ht="144.75" customHeight="1" x14ac:dyDescent="0.25">
      <c r="A107" s="108" t="s">
        <v>252</v>
      </c>
      <c r="B107" s="73" t="s">
        <v>64</v>
      </c>
      <c r="C107" s="74" t="s">
        <v>106</v>
      </c>
      <c r="D107" s="84" t="s">
        <v>76</v>
      </c>
      <c r="E107" s="74" t="s">
        <v>107</v>
      </c>
      <c r="F107" s="69">
        <v>43831</v>
      </c>
      <c r="G107" s="69">
        <v>44926</v>
      </c>
      <c r="H107" s="75">
        <f>I107+N107+S107</f>
        <v>0</v>
      </c>
      <c r="I107" s="75">
        <f t="shared" si="62"/>
        <v>0</v>
      </c>
      <c r="J107" s="109">
        <v>0</v>
      </c>
      <c r="K107" s="109">
        <v>0</v>
      </c>
      <c r="L107" s="109">
        <v>0</v>
      </c>
      <c r="M107" s="109">
        <v>0</v>
      </c>
      <c r="N107" s="109">
        <f t="shared" ref="N107" si="67">O107+P107+Q107+R107</f>
        <v>0</v>
      </c>
      <c r="O107" s="109">
        <v>0</v>
      </c>
      <c r="P107" s="109">
        <v>0</v>
      </c>
      <c r="Q107" s="109">
        <v>0</v>
      </c>
      <c r="R107" s="109">
        <v>0</v>
      </c>
      <c r="S107" s="109">
        <f t="shared" ref="S107" si="68">T107+U107+V107+W107</f>
        <v>0</v>
      </c>
      <c r="T107" s="109">
        <v>0</v>
      </c>
      <c r="U107" s="109">
        <v>0</v>
      </c>
      <c r="V107" s="109">
        <v>0</v>
      </c>
      <c r="W107" s="109">
        <v>0</v>
      </c>
      <c r="X107" s="79"/>
      <c r="Y107" s="74" t="s">
        <v>1</v>
      </c>
      <c r="Z107" s="74" t="s">
        <v>1</v>
      </c>
      <c r="AA107" s="74" t="s">
        <v>1</v>
      </c>
      <c r="AB107" s="79"/>
      <c r="AC107" s="74" t="s">
        <v>1</v>
      </c>
      <c r="AD107" s="74" t="s">
        <v>1</v>
      </c>
      <c r="AE107" s="79"/>
      <c r="AF107" s="79"/>
      <c r="AG107" s="74" t="s">
        <v>1</v>
      </c>
      <c r="AH107" s="74" t="s">
        <v>1</v>
      </c>
      <c r="AI107" s="79"/>
      <c r="AJ107" s="79"/>
      <c r="AK107" s="53"/>
    </row>
    <row r="108" spans="1:37" s="42" customFormat="1" ht="115.5" customHeight="1" x14ac:dyDescent="0.25">
      <c r="A108" s="108"/>
      <c r="B108" s="73" t="s">
        <v>219</v>
      </c>
      <c r="C108" s="74" t="s">
        <v>106</v>
      </c>
      <c r="D108" s="84" t="s">
        <v>76</v>
      </c>
      <c r="E108" s="74" t="s">
        <v>107</v>
      </c>
      <c r="F108" s="69">
        <v>43831</v>
      </c>
      <c r="G108" s="69">
        <v>44926</v>
      </c>
      <c r="H108" s="75"/>
      <c r="I108" s="75"/>
      <c r="J108" s="109"/>
      <c r="K108" s="109"/>
      <c r="L108" s="109"/>
      <c r="M108" s="109"/>
      <c r="N108" s="109"/>
      <c r="O108" s="109"/>
      <c r="P108" s="109"/>
      <c r="Q108" s="109"/>
      <c r="R108" s="109"/>
      <c r="S108" s="109"/>
      <c r="T108" s="109"/>
      <c r="U108" s="109"/>
      <c r="V108" s="109"/>
      <c r="W108" s="109"/>
      <c r="X108" s="79"/>
      <c r="Y108" s="74" t="s">
        <v>1</v>
      </c>
      <c r="Z108" s="74" t="s">
        <v>1</v>
      </c>
      <c r="AA108" s="74" t="s">
        <v>1</v>
      </c>
      <c r="AB108" s="79"/>
      <c r="AC108" s="74" t="s">
        <v>1</v>
      </c>
      <c r="AD108" s="74" t="s">
        <v>1</v>
      </c>
      <c r="AE108" s="79"/>
      <c r="AF108" s="79"/>
      <c r="AG108" s="74" t="s">
        <v>1</v>
      </c>
      <c r="AH108" s="74" t="s">
        <v>1</v>
      </c>
      <c r="AI108" s="79"/>
      <c r="AJ108" s="79"/>
      <c r="AK108" s="53"/>
    </row>
    <row r="109" spans="1:37" ht="39.75" customHeight="1" x14ac:dyDescent="0.25">
      <c r="A109" s="141" t="s">
        <v>189</v>
      </c>
      <c r="B109" s="142"/>
      <c r="C109" s="142"/>
      <c r="D109" s="142"/>
      <c r="E109" s="142"/>
      <c r="F109" s="142"/>
      <c r="G109" s="142"/>
      <c r="H109" s="142"/>
      <c r="I109" s="142"/>
      <c r="J109" s="142"/>
      <c r="K109" s="142"/>
      <c r="L109" s="142"/>
      <c r="M109" s="142"/>
      <c r="N109" s="142"/>
      <c r="O109" s="142"/>
      <c r="P109" s="142"/>
      <c r="Q109" s="142"/>
      <c r="R109" s="142"/>
      <c r="S109" s="142"/>
      <c r="T109" s="142"/>
      <c r="U109" s="142"/>
      <c r="V109" s="142"/>
      <c r="W109" s="142"/>
      <c r="X109" s="142"/>
      <c r="Y109" s="142"/>
      <c r="Z109" s="142"/>
      <c r="AA109" s="142"/>
      <c r="AB109" s="142"/>
      <c r="AC109" s="142"/>
      <c r="AD109" s="142"/>
      <c r="AE109" s="142"/>
      <c r="AF109" s="142"/>
      <c r="AG109" s="142"/>
      <c r="AH109" s="142"/>
      <c r="AI109" s="142"/>
      <c r="AJ109" s="143"/>
      <c r="AK109" s="29"/>
    </row>
    <row r="110" spans="1:37" s="55" customFormat="1" ht="165" customHeight="1" x14ac:dyDescent="0.25">
      <c r="A110" s="107" t="s">
        <v>56</v>
      </c>
      <c r="B110" s="78" t="s">
        <v>45</v>
      </c>
      <c r="C110" s="79" t="s">
        <v>106</v>
      </c>
      <c r="D110" s="79" t="s">
        <v>76</v>
      </c>
      <c r="E110" s="79" t="s">
        <v>30</v>
      </c>
      <c r="F110" s="61">
        <v>43831</v>
      </c>
      <c r="G110" s="61">
        <v>44926</v>
      </c>
      <c r="H110" s="80">
        <f>I110+N110+S110</f>
        <v>210</v>
      </c>
      <c r="I110" s="80">
        <f t="shared" si="62"/>
        <v>70</v>
      </c>
      <c r="J110" s="82">
        <f>J111</f>
        <v>0</v>
      </c>
      <c r="K110" s="82">
        <f t="shared" ref="K110" si="69">K111</f>
        <v>70</v>
      </c>
      <c r="L110" s="82">
        <f t="shared" ref="L110" si="70">L111</f>
        <v>0</v>
      </c>
      <c r="M110" s="82">
        <f t="shared" ref="M110" si="71">M111</f>
        <v>0</v>
      </c>
      <c r="N110" s="82">
        <f t="shared" ref="N110:N111" si="72">O110+P110+Q110+R110</f>
        <v>70</v>
      </c>
      <c r="O110" s="82">
        <f>O111</f>
        <v>0</v>
      </c>
      <c r="P110" s="82">
        <f t="shared" ref="P110" si="73">P111</f>
        <v>70</v>
      </c>
      <c r="Q110" s="82">
        <f t="shared" ref="Q110" si="74">Q111</f>
        <v>0</v>
      </c>
      <c r="R110" s="82">
        <f t="shared" ref="R110" si="75">R111</f>
        <v>0</v>
      </c>
      <c r="S110" s="82">
        <f t="shared" ref="S110:S111" si="76">T110+U110+V110+W110</f>
        <v>70</v>
      </c>
      <c r="T110" s="82">
        <f>T111</f>
        <v>0</v>
      </c>
      <c r="U110" s="82">
        <f t="shared" ref="U110:W110" si="77">U111</f>
        <v>70</v>
      </c>
      <c r="V110" s="82">
        <f t="shared" si="77"/>
        <v>0</v>
      </c>
      <c r="W110" s="82">
        <f t="shared" si="77"/>
        <v>0</v>
      </c>
      <c r="X110" s="79"/>
      <c r="Y110" s="79" t="s">
        <v>1</v>
      </c>
      <c r="Z110" s="79" t="s">
        <v>1</v>
      </c>
      <c r="AA110" s="79" t="s">
        <v>1</v>
      </c>
      <c r="AB110" s="79"/>
      <c r="AC110" s="79" t="s">
        <v>1</v>
      </c>
      <c r="AD110" s="79" t="s">
        <v>1</v>
      </c>
      <c r="AE110" s="79"/>
      <c r="AF110" s="79"/>
      <c r="AG110" s="79" t="s">
        <v>1</v>
      </c>
      <c r="AH110" s="79" t="s">
        <v>1</v>
      </c>
      <c r="AI110" s="79"/>
      <c r="AJ110" s="79"/>
      <c r="AK110" s="54"/>
    </row>
    <row r="111" spans="1:37" s="42" customFormat="1" ht="168.75" customHeight="1" x14ac:dyDescent="0.25">
      <c r="A111" s="108" t="s">
        <v>253</v>
      </c>
      <c r="B111" s="73" t="s">
        <v>65</v>
      </c>
      <c r="C111" s="74" t="s">
        <v>106</v>
      </c>
      <c r="D111" s="74" t="s">
        <v>76</v>
      </c>
      <c r="E111" s="74" t="s">
        <v>30</v>
      </c>
      <c r="F111" s="69">
        <v>43831</v>
      </c>
      <c r="G111" s="69">
        <v>44926</v>
      </c>
      <c r="H111" s="75">
        <f>I111+N111+S111</f>
        <v>210</v>
      </c>
      <c r="I111" s="75">
        <v>70</v>
      </c>
      <c r="J111" s="109">
        <v>0</v>
      </c>
      <c r="K111" s="109">
        <v>70</v>
      </c>
      <c r="L111" s="109">
        <v>0</v>
      </c>
      <c r="M111" s="109">
        <v>0</v>
      </c>
      <c r="N111" s="109">
        <f t="shared" si="72"/>
        <v>70</v>
      </c>
      <c r="O111" s="109">
        <v>0</v>
      </c>
      <c r="P111" s="109">
        <v>70</v>
      </c>
      <c r="Q111" s="109">
        <v>0</v>
      </c>
      <c r="R111" s="109">
        <v>0</v>
      </c>
      <c r="S111" s="109">
        <f t="shared" si="76"/>
        <v>70</v>
      </c>
      <c r="T111" s="109">
        <v>0</v>
      </c>
      <c r="U111" s="109">
        <v>70</v>
      </c>
      <c r="V111" s="109">
        <v>0</v>
      </c>
      <c r="W111" s="109">
        <v>0</v>
      </c>
      <c r="X111" s="79"/>
      <c r="Y111" s="74" t="s">
        <v>1</v>
      </c>
      <c r="Z111" s="74" t="s">
        <v>1</v>
      </c>
      <c r="AA111" s="74" t="s">
        <v>1</v>
      </c>
      <c r="AB111" s="79"/>
      <c r="AC111" s="74" t="s">
        <v>1</v>
      </c>
      <c r="AD111" s="74" t="s">
        <v>1</v>
      </c>
      <c r="AE111" s="79"/>
      <c r="AF111" s="79"/>
      <c r="AG111" s="74" t="s">
        <v>1</v>
      </c>
      <c r="AH111" s="74" t="s">
        <v>1</v>
      </c>
      <c r="AI111" s="79"/>
      <c r="AJ111" s="79"/>
      <c r="AK111" s="53"/>
    </row>
    <row r="112" spans="1:37" s="42" customFormat="1" ht="161.25" customHeight="1" x14ac:dyDescent="0.25">
      <c r="A112" s="108"/>
      <c r="B112" s="73" t="s">
        <v>220</v>
      </c>
      <c r="C112" s="74" t="s">
        <v>106</v>
      </c>
      <c r="D112" s="74" t="s">
        <v>76</v>
      </c>
      <c r="E112" s="74" t="s">
        <v>30</v>
      </c>
      <c r="F112" s="69">
        <v>43831</v>
      </c>
      <c r="G112" s="69">
        <v>44926</v>
      </c>
      <c r="H112" s="75"/>
      <c r="I112" s="75"/>
      <c r="J112" s="109"/>
      <c r="K112" s="109"/>
      <c r="L112" s="109"/>
      <c r="M112" s="109"/>
      <c r="N112" s="109"/>
      <c r="O112" s="109"/>
      <c r="P112" s="109"/>
      <c r="Q112" s="109"/>
      <c r="R112" s="109"/>
      <c r="S112" s="109"/>
      <c r="T112" s="109"/>
      <c r="U112" s="109"/>
      <c r="V112" s="109"/>
      <c r="W112" s="109"/>
      <c r="X112" s="79"/>
      <c r="Y112" s="74" t="s">
        <v>1</v>
      </c>
      <c r="Z112" s="74" t="s">
        <v>1</v>
      </c>
      <c r="AA112" s="74" t="s">
        <v>1</v>
      </c>
      <c r="AB112" s="79"/>
      <c r="AC112" s="74" t="s">
        <v>1</v>
      </c>
      <c r="AD112" s="74" t="s">
        <v>1</v>
      </c>
      <c r="AE112" s="79"/>
      <c r="AF112" s="79"/>
      <c r="AG112" s="74" t="s">
        <v>1</v>
      </c>
      <c r="AH112" s="74" t="s">
        <v>1</v>
      </c>
      <c r="AI112" s="79"/>
      <c r="AJ112" s="79"/>
      <c r="AK112" s="53"/>
    </row>
    <row r="113" spans="1:38" s="55" customFormat="1" ht="202.5" customHeight="1" x14ac:dyDescent="0.25">
      <c r="A113" s="107" t="s">
        <v>26</v>
      </c>
      <c r="B113" s="78" t="s">
        <v>230</v>
      </c>
      <c r="C113" s="79" t="s">
        <v>106</v>
      </c>
      <c r="D113" s="79" t="s">
        <v>76</v>
      </c>
      <c r="E113" s="79" t="s">
        <v>30</v>
      </c>
      <c r="F113" s="61">
        <v>43831</v>
      </c>
      <c r="G113" s="61">
        <v>44926</v>
      </c>
      <c r="H113" s="80">
        <f>I113+N113+S113</f>
        <v>120</v>
      </c>
      <c r="I113" s="80">
        <f>J113+K113+L113+M113</f>
        <v>40</v>
      </c>
      <c r="J113" s="82">
        <f>J114+J115</f>
        <v>0</v>
      </c>
      <c r="K113" s="82">
        <f t="shared" ref="K113" si="78">K114+K115</f>
        <v>40</v>
      </c>
      <c r="L113" s="82">
        <f t="shared" ref="L113" si="79">L114+L115</f>
        <v>0</v>
      </c>
      <c r="M113" s="82">
        <f t="shared" ref="M113" si="80">M114+M115</f>
        <v>0</v>
      </c>
      <c r="N113" s="82">
        <f>O113+P113+Q113+R113</f>
        <v>40</v>
      </c>
      <c r="O113" s="82">
        <f>O114+O115</f>
        <v>0</v>
      </c>
      <c r="P113" s="82">
        <f t="shared" ref="P113" si="81">P114+P115</f>
        <v>40</v>
      </c>
      <c r="Q113" s="82">
        <f t="shared" ref="Q113" si="82">Q114+Q115</f>
        <v>0</v>
      </c>
      <c r="R113" s="82">
        <f t="shared" ref="R113" si="83">R114+R115</f>
        <v>0</v>
      </c>
      <c r="S113" s="82">
        <f>T113+U113+V113+W113</f>
        <v>40</v>
      </c>
      <c r="T113" s="82">
        <f>T114+T115</f>
        <v>0</v>
      </c>
      <c r="U113" s="82">
        <f t="shared" ref="U113:W113" si="84">U114+U115</f>
        <v>40</v>
      </c>
      <c r="V113" s="82">
        <f t="shared" si="84"/>
        <v>0</v>
      </c>
      <c r="W113" s="82">
        <f t="shared" si="84"/>
        <v>0</v>
      </c>
      <c r="X113" s="79"/>
      <c r="Y113" s="79" t="s">
        <v>1</v>
      </c>
      <c r="Z113" s="79" t="s">
        <v>1</v>
      </c>
      <c r="AA113" s="79" t="s">
        <v>1</v>
      </c>
      <c r="AB113" s="79"/>
      <c r="AC113" s="79" t="s">
        <v>1</v>
      </c>
      <c r="AD113" s="79" t="s">
        <v>1</v>
      </c>
      <c r="AE113" s="79"/>
      <c r="AF113" s="79"/>
      <c r="AG113" s="79" t="s">
        <v>1</v>
      </c>
      <c r="AH113" s="79" t="s">
        <v>1</v>
      </c>
      <c r="AI113" s="79"/>
      <c r="AJ113" s="79"/>
      <c r="AK113" s="54"/>
    </row>
    <row r="114" spans="1:38" s="42" customFormat="1" ht="125.25" customHeight="1" x14ac:dyDescent="0.25">
      <c r="A114" s="108" t="s">
        <v>254</v>
      </c>
      <c r="B114" s="73" t="s">
        <v>102</v>
      </c>
      <c r="C114" s="74" t="s">
        <v>106</v>
      </c>
      <c r="D114" s="74" t="s">
        <v>76</v>
      </c>
      <c r="E114" s="74" t="s">
        <v>30</v>
      </c>
      <c r="F114" s="69">
        <v>43831</v>
      </c>
      <c r="G114" s="69">
        <v>44926</v>
      </c>
      <c r="H114" s="75">
        <f>I114+N114+S114</f>
        <v>30</v>
      </c>
      <c r="I114" s="75">
        <f t="shared" si="62"/>
        <v>10</v>
      </c>
      <c r="J114" s="109">
        <v>0</v>
      </c>
      <c r="K114" s="109">
        <v>10</v>
      </c>
      <c r="L114" s="109">
        <v>0</v>
      </c>
      <c r="M114" s="109">
        <v>0</v>
      </c>
      <c r="N114" s="109">
        <f t="shared" ref="N114:N115" si="85">O114+P114+Q114+R114</f>
        <v>10</v>
      </c>
      <c r="O114" s="109">
        <v>0</v>
      </c>
      <c r="P114" s="109">
        <v>10</v>
      </c>
      <c r="Q114" s="109">
        <v>0</v>
      </c>
      <c r="R114" s="109">
        <v>0</v>
      </c>
      <c r="S114" s="109">
        <f t="shared" ref="S114:S115" si="86">T114+U114+V114+W114</f>
        <v>10</v>
      </c>
      <c r="T114" s="109">
        <v>0</v>
      </c>
      <c r="U114" s="109">
        <v>10</v>
      </c>
      <c r="V114" s="109">
        <v>0</v>
      </c>
      <c r="W114" s="109">
        <v>0</v>
      </c>
      <c r="X114" s="79"/>
      <c r="Y114" s="74" t="s">
        <v>1</v>
      </c>
      <c r="Z114" s="74" t="s">
        <v>1</v>
      </c>
      <c r="AA114" s="74" t="s">
        <v>1</v>
      </c>
      <c r="AB114" s="79"/>
      <c r="AC114" s="74" t="s">
        <v>1</v>
      </c>
      <c r="AD114" s="74" t="s">
        <v>1</v>
      </c>
      <c r="AE114" s="79"/>
      <c r="AF114" s="79"/>
      <c r="AG114" s="74" t="s">
        <v>1</v>
      </c>
      <c r="AH114" s="74" t="s">
        <v>1</v>
      </c>
      <c r="AI114" s="79"/>
      <c r="AJ114" s="79"/>
      <c r="AK114" s="53"/>
    </row>
    <row r="115" spans="1:38" s="42" customFormat="1" ht="134.25" customHeight="1" x14ac:dyDescent="0.25">
      <c r="A115" s="108" t="s">
        <v>255</v>
      </c>
      <c r="B115" s="73" t="s">
        <v>103</v>
      </c>
      <c r="C115" s="74" t="s">
        <v>106</v>
      </c>
      <c r="D115" s="74" t="s">
        <v>76</v>
      </c>
      <c r="E115" s="74" t="s">
        <v>30</v>
      </c>
      <c r="F115" s="69">
        <v>43831</v>
      </c>
      <c r="G115" s="69">
        <v>44926</v>
      </c>
      <c r="H115" s="75">
        <f>I115+N115+S115</f>
        <v>90</v>
      </c>
      <c r="I115" s="75">
        <f t="shared" si="62"/>
        <v>30</v>
      </c>
      <c r="J115" s="109">
        <v>0</v>
      </c>
      <c r="K115" s="109">
        <v>30</v>
      </c>
      <c r="L115" s="109">
        <v>0</v>
      </c>
      <c r="M115" s="109">
        <v>0</v>
      </c>
      <c r="N115" s="109">
        <f t="shared" si="85"/>
        <v>30</v>
      </c>
      <c r="O115" s="109">
        <v>0</v>
      </c>
      <c r="P115" s="109">
        <v>30</v>
      </c>
      <c r="Q115" s="109">
        <v>0</v>
      </c>
      <c r="R115" s="109">
        <v>0</v>
      </c>
      <c r="S115" s="109">
        <f t="shared" si="86"/>
        <v>30</v>
      </c>
      <c r="T115" s="109">
        <v>0</v>
      </c>
      <c r="U115" s="109">
        <v>30</v>
      </c>
      <c r="V115" s="109">
        <v>0</v>
      </c>
      <c r="W115" s="109">
        <v>0</v>
      </c>
      <c r="X115" s="79"/>
      <c r="Y115" s="74" t="s">
        <v>1</v>
      </c>
      <c r="Z115" s="74" t="s">
        <v>1</v>
      </c>
      <c r="AA115" s="74" t="s">
        <v>1</v>
      </c>
      <c r="AB115" s="79"/>
      <c r="AC115" s="74" t="s">
        <v>1</v>
      </c>
      <c r="AD115" s="74" t="s">
        <v>1</v>
      </c>
      <c r="AE115" s="79"/>
      <c r="AF115" s="79"/>
      <c r="AG115" s="74" t="s">
        <v>1</v>
      </c>
      <c r="AH115" s="74" t="s">
        <v>1</v>
      </c>
      <c r="AI115" s="79"/>
      <c r="AJ115" s="79"/>
      <c r="AK115" s="53"/>
    </row>
    <row r="116" spans="1:38" s="42" customFormat="1" ht="132.75" customHeight="1" x14ac:dyDescent="0.25">
      <c r="A116" s="108"/>
      <c r="B116" s="73" t="s">
        <v>221</v>
      </c>
      <c r="C116" s="74" t="s">
        <v>106</v>
      </c>
      <c r="D116" s="74" t="s">
        <v>76</v>
      </c>
      <c r="E116" s="74" t="s">
        <v>30</v>
      </c>
      <c r="F116" s="69">
        <v>43831</v>
      </c>
      <c r="G116" s="69">
        <v>44926</v>
      </c>
      <c r="H116" s="75"/>
      <c r="I116" s="75"/>
      <c r="J116" s="109"/>
      <c r="K116" s="109"/>
      <c r="L116" s="109"/>
      <c r="M116" s="109"/>
      <c r="N116" s="109"/>
      <c r="O116" s="109"/>
      <c r="P116" s="109"/>
      <c r="Q116" s="109"/>
      <c r="R116" s="109"/>
      <c r="S116" s="109"/>
      <c r="T116" s="109"/>
      <c r="U116" s="109"/>
      <c r="V116" s="109"/>
      <c r="W116" s="109"/>
      <c r="X116" s="79"/>
      <c r="Y116" s="74" t="s">
        <v>1</v>
      </c>
      <c r="Z116" s="74" t="s">
        <v>1</v>
      </c>
      <c r="AA116" s="74" t="s">
        <v>1</v>
      </c>
      <c r="AB116" s="79"/>
      <c r="AC116" s="74" t="s">
        <v>1</v>
      </c>
      <c r="AD116" s="74" t="s">
        <v>1</v>
      </c>
      <c r="AE116" s="79"/>
      <c r="AF116" s="79"/>
      <c r="AG116" s="74" t="s">
        <v>1</v>
      </c>
      <c r="AH116" s="74" t="s">
        <v>1</v>
      </c>
      <c r="AI116" s="79"/>
      <c r="AJ116" s="79"/>
      <c r="AK116" s="53"/>
    </row>
    <row r="117" spans="1:38" s="42" customFormat="1" ht="28.5" customHeight="1" x14ac:dyDescent="0.25">
      <c r="A117" s="144" t="s">
        <v>44</v>
      </c>
      <c r="B117" s="145"/>
      <c r="C117" s="145"/>
      <c r="D117" s="145"/>
      <c r="E117" s="145"/>
      <c r="F117" s="145"/>
      <c r="G117" s="145"/>
      <c r="H117" s="145"/>
      <c r="I117" s="145"/>
      <c r="J117" s="145"/>
      <c r="K117" s="145"/>
      <c r="L117" s="145"/>
      <c r="M117" s="145"/>
      <c r="N117" s="145"/>
      <c r="O117" s="145"/>
      <c r="P117" s="145"/>
      <c r="Q117" s="145"/>
      <c r="R117" s="145"/>
      <c r="S117" s="145"/>
      <c r="T117" s="145"/>
      <c r="U117" s="145"/>
      <c r="V117" s="145"/>
      <c r="W117" s="145"/>
      <c r="X117" s="145"/>
      <c r="Y117" s="145"/>
      <c r="Z117" s="145"/>
      <c r="AA117" s="145"/>
      <c r="AB117" s="145"/>
      <c r="AC117" s="145"/>
      <c r="AD117" s="145"/>
      <c r="AE117" s="145"/>
      <c r="AF117" s="145"/>
      <c r="AG117" s="145"/>
      <c r="AH117" s="145"/>
      <c r="AI117" s="145"/>
      <c r="AJ117" s="146"/>
      <c r="AK117" s="53"/>
    </row>
    <row r="118" spans="1:38" s="42" customFormat="1" ht="135.75" customHeight="1" x14ac:dyDescent="0.25">
      <c r="A118" s="107" t="s">
        <v>57</v>
      </c>
      <c r="B118" s="78" t="s">
        <v>46</v>
      </c>
      <c r="C118" s="79" t="s">
        <v>106</v>
      </c>
      <c r="D118" s="79" t="s">
        <v>76</v>
      </c>
      <c r="E118" s="74" t="s">
        <v>31</v>
      </c>
      <c r="F118" s="61">
        <v>43831</v>
      </c>
      <c r="G118" s="61">
        <v>44926</v>
      </c>
      <c r="H118" s="80">
        <f>I118+N118+S118</f>
        <v>11950</v>
      </c>
      <c r="I118" s="80">
        <f>J118+K118+L118+M118</f>
        <v>1550</v>
      </c>
      <c r="J118" s="82">
        <f t="shared" ref="J118:K118" si="87">J119+J121+J123+J125</f>
        <v>0</v>
      </c>
      <c r="K118" s="82">
        <f t="shared" si="87"/>
        <v>0</v>
      </c>
      <c r="L118" s="82">
        <f>L119+L121+L123+L125</f>
        <v>1550</v>
      </c>
      <c r="M118" s="82">
        <f>M119+M121+M123+M125</f>
        <v>0</v>
      </c>
      <c r="N118" s="82">
        <f>O118+P118+Q118+R118</f>
        <v>5200</v>
      </c>
      <c r="O118" s="82">
        <f t="shared" ref="O118:R118" si="88">O119+O121+O123+O125</f>
        <v>0</v>
      </c>
      <c r="P118" s="82">
        <f t="shared" si="88"/>
        <v>0</v>
      </c>
      <c r="Q118" s="82">
        <f t="shared" si="88"/>
        <v>5200</v>
      </c>
      <c r="R118" s="82">
        <f t="shared" si="88"/>
        <v>0</v>
      </c>
      <c r="S118" s="82">
        <f>T118+U118+V118+W118</f>
        <v>5200</v>
      </c>
      <c r="T118" s="82">
        <f t="shared" ref="T118:W118" si="89">T119+T121+T123+T125</f>
        <v>0</v>
      </c>
      <c r="U118" s="82">
        <f t="shared" si="89"/>
        <v>0</v>
      </c>
      <c r="V118" s="82">
        <f t="shared" si="89"/>
        <v>5200</v>
      </c>
      <c r="W118" s="82">
        <f t="shared" si="89"/>
        <v>0</v>
      </c>
      <c r="X118" s="79"/>
      <c r="Y118" s="74" t="s">
        <v>1</v>
      </c>
      <c r="Z118" s="74" t="s">
        <v>1</v>
      </c>
      <c r="AA118" s="74"/>
      <c r="AB118" s="79"/>
      <c r="AC118" s="74" t="s">
        <v>1</v>
      </c>
      <c r="AD118" s="74" t="s">
        <v>1</v>
      </c>
      <c r="AE118" s="79"/>
      <c r="AF118" s="79"/>
      <c r="AG118" s="74" t="s">
        <v>1</v>
      </c>
      <c r="AH118" s="74" t="s">
        <v>1</v>
      </c>
      <c r="AI118" s="79"/>
      <c r="AJ118" s="79"/>
      <c r="AK118" s="53"/>
    </row>
    <row r="119" spans="1:38" s="42" customFormat="1" ht="96" customHeight="1" x14ac:dyDescent="0.25">
      <c r="A119" s="108" t="s">
        <v>256</v>
      </c>
      <c r="B119" s="73" t="s">
        <v>158</v>
      </c>
      <c r="C119" s="74" t="s">
        <v>106</v>
      </c>
      <c r="D119" s="74" t="s">
        <v>76</v>
      </c>
      <c r="E119" s="74"/>
      <c r="F119" s="69">
        <v>43831</v>
      </c>
      <c r="G119" s="69">
        <v>44926</v>
      </c>
      <c r="H119" s="75">
        <f>I119+N119+S119</f>
        <v>5000</v>
      </c>
      <c r="I119" s="75">
        <f>L119</f>
        <v>1000</v>
      </c>
      <c r="J119" s="109"/>
      <c r="K119" s="109"/>
      <c r="L119" s="109">
        <v>1000</v>
      </c>
      <c r="M119" s="109"/>
      <c r="N119" s="109">
        <f>Q119</f>
        <v>2000</v>
      </c>
      <c r="O119" s="109"/>
      <c r="P119" s="109"/>
      <c r="Q119" s="109">
        <v>2000</v>
      </c>
      <c r="R119" s="109"/>
      <c r="S119" s="109">
        <f>V119</f>
        <v>2000</v>
      </c>
      <c r="T119" s="109"/>
      <c r="U119" s="109"/>
      <c r="V119" s="109">
        <v>2000</v>
      </c>
      <c r="W119" s="109"/>
      <c r="X119" s="79"/>
      <c r="Y119" s="74" t="s">
        <v>1</v>
      </c>
      <c r="Z119" s="74" t="s">
        <v>1</v>
      </c>
      <c r="AA119" s="74"/>
      <c r="AB119" s="79"/>
      <c r="AC119" s="74" t="s">
        <v>1</v>
      </c>
      <c r="AD119" s="74" t="s">
        <v>1</v>
      </c>
      <c r="AE119" s="79"/>
      <c r="AF119" s="79"/>
      <c r="AG119" s="74" t="s">
        <v>1</v>
      </c>
      <c r="AH119" s="74" t="s">
        <v>1</v>
      </c>
      <c r="AI119" s="79"/>
      <c r="AJ119" s="79"/>
      <c r="AK119" s="53"/>
    </row>
    <row r="120" spans="1:38" s="42" customFormat="1" ht="94.5" customHeight="1" x14ac:dyDescent="0.25">
      <c r="A120" s="108"/>
      <c r="B120" s="73" t="s">
        <v>222</v>
      </c>
      <c r="C120" s="74" t="s">
        <v>106</v>
      </c>
      <c r="D120" s="74" t="s">
        <v>76</v>
      </c>
      <c r="E120" s="74"/>
      <c r="F120" s="69">
        <v>43831</v>
      </c>
      <c r="G120" s="69">
        <v>44926</v>
      </c>
      <c r="H120" s="80"/>
      <c r="I120" s="75"/>
      <c r="J120" s="109"/>
      <c r="K120" s="109"/>
      <c r="L120" s="109"/>
      <c r="M120" s="109"/>
      <c r="N120" s="109"/>
      <c r="O120" s="109"/>
      <c r="P120" s="109"/>
      <c r="Q120" s="109"/>
      <c r="R120" s="109"/>
      <c r="S120" s="109"/>
      <c r="T120" s="109"/>
      <c r="U120" s="109"/>
      <c r="V120" s="109"/>
      <c r="W120" s="109"/>
      <c r="X120" s="79"/>
      <c r="Y120" s="74" t="s">
        <v>1</v>
      </c>
      <c r="Z120" s="74" t="s">
        <v>1</v>
      </c>
      <c r="AA120" s="74"/>
      <c r="AB120" s="79"/>
      <c r="AC120" s="74" t="s">
        <v>1</v>
      </c>
      <c r="AD120" s="74" t="s">
        <v>1</v>
      </c>
      <c r="AE120" s="79"/>
      <c r="AF120" s="79"/>
      <c r="AG120" s="74" t="s">
        <v>1</v>
      </c>
      <c r="AH120" s="74" t="s">
        <v>1</v>
      </c>
      <c r="AI120" s="79"/>
      <c r="AJ120" s="79"/>
      <c r="AK120" s="53"/>
    </row>
    <row r="121" spans="1:38" s="42" customFormat="1" ht="140.25" customHeight="1" x14ac:dyDescent="0.25">
      <c r="A121" s="108" t="s">
        <v>58</v>
      </c>
      <c r="B121" s="73" t="s">
        <v>159</v>
      </c>
      <c r="C121" s="74" t="s">
        <v>106</v>
      </c>
      <c r="D121" s="74" t="s">
        <v>76</v>
      </c>
      <c r="E121" s="74" t="s">
        <v>31</v>
      </c>
      <c r="F121" s="69">
        <v>43831</v>
      </c>
      <c r="G121" s="69">
        <v>44926</v>
      </c>
      <c r="H121" s="75">
        <f>I121+N121+S121</f>
        <v>3500</v>
      </c>
      <c r="I121" s="75">
        <f t="shared" si="62"/>
        <v>500</v>
      </c>
      <c r="J121" s="109"/>
      <c r="K121" s="109">
        <v>0</v>
      </c>
      <c r="L121" s="109">
        <v>500</v>
      </c>
      <c r="M121" s="109">
        <v>0</v>
      </c>
      <c r="N121" s="109">
        <f t="shared" ref="N121" si="90">O121+P121+Q121+R121</f>
        <v>1500</v>
      </c>
      <c r="O121" s="109">
        <v>0</v>
      </c>
      <c r="P121" s="109">
        <v>0</v>
      </c>
      <c r="Q121" s="109">
        <v>1500</v>
      </c>
      <c r="R121" s="109">
        <v>0</v>
      </c>
      <c r="S121" s="109">
        <f t="shared" ref="S121" si="91">T121+U121+V121+W121</f>
        <v>1500</v>
      </c>
      <c r="T121" s="109">
        <v>0</v>
      </c>
      <c r="U121" s="109">
        <v>0</v>
      </c>
      <c r="V121" s="109">
        <v>1500</v>
      </c>
      <c r="W121" s="109">
        <v>0</v>
      </c>
      <c r="X121" s="79"/>
      <c r="Y121" s="74" t="s">
        <v>1</v>
      </c>
      <c r="Z121" s="74" t="s">
        <v>1</v>
      </c>
      <c r="AA121" s="74" t="s">
        <v>1</v>
      </c>
      <c r="AB121" s="79"/>
      <c r="AC121" s="74" t="s">
        <v>1</v>
      </c>
      <c r="AD121" s="74" t="s">
        <v>1</v>
      </c>
      <c r="AE121" s="74" t="s">
        <v>1</v>
      </c>
      <c r="AF121" s="79"/>
      <c r="AG121" s="74" t="s">
        <v>1</v>
      </c>
      <c r="AH121" s="74" t="s">
        <v>1</v>
      </c>
      <c r="AI121" s="74" t="s">
        <v>1</v>
      </c>
      <c r="AJ121" s="74" t="s">
        <v>1</v>
      </c>
      <c r="AK121" s="74"/>
      <c r="AL121" s="74" t="s">
        <v>1</v>
      </c>
    </row>
    <row r="122" spans="1:38" s="42" customFormat="1" ht="142.5" customHeight="1" x14ac:dyDescent="0.25">
      <c r="A122" s="108"/>
      <c r="B122" s="73" t="s">
        <v>223</v>
      </c>
      <c r="C122" s="74" t="s">
        <v>106</v>
      </c>
      <c r="D122" s="74" t="s">
        <v>76</v>
      </c>
      <c r="E122" s="74" t="s">
        <v>31</v>
      </c>
      <c r="F122" s="69">
        <v>43831</v>
      </c>
      <c r="G122" s="69">
        <v>44926</v>
      </c>
      <c r="H122" s="80"/>
      <c r="I122" s="75"/>
      <c r="J122" s="109"/>
      <c r="K122" s="109"/>
      <c r="L122" s="109"/>
      <c r="M122" s="109"/>
      <c r="N122" s="109"/>
      <c r="O122" s="109"/>
      <c r="P122" s="109"/>
      <c r="Q122" s="109"/>
      <c r="R122" s="109"/>
      <c r="S122" s="109"/>
      <c r="T122" s="109"/>
      <c r="U122" s="109"/>
      <c r="V122" s="109"/>
      <c r="W122" s="109"/>
      <c r="X122" s="79"/>
      <c r="Y122" s="74" t="s">
        <v>1</v>
      </c>
      <c r="Z122" s="74" t="s">
        <v>1</v>
      </c>
      <c r="AA122" s="74" t="s">
        <v>1</v>
      </c>
      <c r="AB122" s="79"/>
      <c r="AC122" s="74" t="s">
        <v>1</v>
      </c>
      <c r="AD122" s="74" t="s">
        <v>1</v>
      </c>
      <c r="AE122" s="74" t="s">
        <v>1</v>
      </c>
      <c r="AF122" s="79"/>
      <c r="AG122" s="74" t="s">
        <v>1</v>
      </c>
      <c r="AH122" s="74" t="s">
        <v>1</v>
      </c>
      <c r="AI122" s="74" t="s">
        <v>1</v>
      </c>
      <c r="AJ122" s="74" t="s">
        <v>1</v>
      </c>
      <c r="AK122" s="53"/>
    </row>
    <row r="123" spans="1:38" s="42" customFormat="1" ht="113.25" customHeight="1" x14ac:dyDescent="0.25">
      <c r="A123" s="108"/>
      <c r="B123" s="73" t="s">
        <v>160</v>
      </c>
      <c r="C123" s="74" t="s">
        <v>106</v>
      </c>
      <c r="D123" s="74" t="s">
        <v>76</v>
      </c>
      <c r="E123" s="74"/>
      <c r="F123" s="69">
        <v>44197</v>
      </c>
      <c r="G123" s="69">
        <v>44926</v>
      </c>
      <c r="H123" s="75">
        <f>I123+N123+S123</f>
        <v>2000</v>
      </c>
      <c r="I123" s="75">
        <f>L123</f>
        <v>0</v>
      </c>
      <c r="J123" s="109"/>
      <c r="K123" s="109"/>
      <c r="L123" s="109">
        <v>0</v>
      </c>
      <c r="M123" s="109"/>
      <c r="N123" s="109">
        <f>Q123</f>
        <v>1000</v>
      </c>
      <c r="O123" s="109"/>
      <c r="P123" s="109"/>
      <c r="Q123" s="109">
        <v>1000</v>
      </c>
      <c r="R123" s="109"/>
      <c r="S123" s="109">
        <f>V123</f>
        <v>1000</v>
      </c>
      <c r="T123" s="109"/>
      <c r="U123" s="109"/>
      <c r="V123" s="109">
        <v>1000</v>
      </c>
      <c r="W123" s="109"/>
      <c r="X123" s="79"/>
      <c r="Y123" s="74"/>
      <c r="Z123" s="74"/>
      <c r="AA123" s="74"/>
      <c r="AB123" s="79"/>
      <c r="AC123" s="74" t="s">
        <v>1</v>
      </c>
      <c r="AD123" s="74" t="s">
        <v>1</v>
      </c>
      <c r="AE123" s="74" t="s">
        <v>1</v>
      </c>
      <c r="AF123" s="79"/>
      <c r="AG123" s="74" t="s">
        <v>1</v>
      </c>
      <c r="AH123" s="74" t="s">
        <v>1</v>
      </c>
      <c r="AI123" s="74" t="s">
        <v>1</v>
      </c>
      <c r="AJ123" s="74"/>
      <c r="AK123" s="53"/>
    </row>
    <row r="124" spans="1:38" s="42" customFormat="1" ht="93" customHeight="1" x14ac:dyDescent="0.25">
      <c r="A124" s="108"/>
      <c r="B124" s="73" t="s">
        <v>224</v>
      </c>
      <c r="C124" s="74" t="s">
        <v>106</v>
      </c>
      <c r="D124" s="74" t="s">
        <v>76</v>
      </c>
      <c r="E124" s="74"/>
      <c r="F124" s="69">
        <v>44197</v>
      </c>
      <c r="G124" s="69">
        <v>44926</v>
      </c>
      <c r="H124" s="80"/>
      <c r="I124" s="75"/>
      <c r="J124" s="109"/>
      <c r="K124" s="109"/>
      <c r="L124" s="109"/>
      <c r="M124" s="109"/>
      <c r="N124" s="109"/>
      <c r="O124" s="109"/>
      <c r="P124" s="109"/>
      <c r="Q124" s="109"/>
      <c r="R124" s="109"/>
      <c r="S124" s="109"/>
      <c r="T124" s="109"/>
      <c r="U124" s="109"/>
      <c r="V124" s="109"/>
      <c r="W124" s="109"/>
      <c r="X124" s="79"/>
      <c r="Y124" s="74"/>
      <c r="Z124" s="74"/>
      <c r="AA124" s="74"/>
      <c r="AB124" s="79"/>
      <c r="AC124" s="74" t="s">
        <v>1</v>
      </c>
      <c r="AD124" s="74" t="s">
        <v>1</v>
      </c>
      <c r="AE124" s="74" t="s">
        <v>1</v>
      </c>
      <c r="AF124" s="79"/>
      <c r="AG124" s="74"/>
      <c r="AH124" s="74"/>
      <c r="AI124" s="74"/>
      <c r="AJ124" s="74"/>
      <c r="AK124" s="53"/>
    </row>
    <row r="125" spans="1:38" s="42" customFormat="1" ht="129" customHeight="1" x14ac:dyDescent="0.25">
      <c r="A125" s="108" t="s">
        <v>257</v>
      </c>
      <c r="B125" s="73" t="s">
        <v>231</v>
      </c>
      <c r="C125" s="74" t="s">
        <v>106</v>
      </c>
      <c r="D125" s="74" t="s">
        <v>76</v>
      </c>
      <c r="E125" s="74" t="s">
        <v>31</v>
      </c>
      <c r="F125" s="69">
        <v>43831</v>
      </c>
      <c r="G125" s="69">
        <v>44926</v>
      </c>
      <c r="H125" s="75">
        <f>I125+N125+S125</f>
        <v>1450</v>
      </c>
      <c r="I125" s="75">
        <f t="shared" si="62"/>
        <v>50</v>
      </c>
      <c r="J125" s="109">
        <v>0</v>
      </c>
      <c r="K125" s="109">
        <v>0</v>
      </c>
      <c r="L125" s="109">
        <v>50</v>
      </c>
      <c r="M125" s="109">
        <v>0</v>
      </c>
      <c r="N125" s="109">
        <f t="shared" ref="N125" si="92">O125+P125+Q125+R125</f>
        <v>700</v>
      </c>
      <c r="O125" s="109">
        <v>0</v>
      </c>
      <c r="P125" s="109">
        <v>0</v>
      </c>
      <c r="Q125" s="109">
        <v>700</v>
      </c>
      <c r="R125" s="109">
        <v>0</v>
      </c>
      <c r="S125" s="109">
        <f t="shared" ref="S125" si="93">T125+U125+V125+W125</f>
        <v>700</v>
      </c>
      <c r="T125" s="109">
        <v>0</v>
      </c>
      <c r="U125" s="109">
        <v>0</v>
      </c>
      <c r="V125" s="109">
        <v>700</v>
      </c>
      <c r="W125" s="109">
        <v>0</v>
      </c>
      <c r="X125" s="79"/>
      <c r="Y125" s="74" t="s">
        <v>1</v>
      </c>
      <c r="Z125" s="74" t="s">
        <v>1</v>
      </c>
      <c r="AA125" s="74" t="s">
        <v>1</v>
      </c>
      <c r="AB125" s="79"/>
      <c r="AC125" s="74" t="s">
        <v>1</v>
      </c>
      <c r="AD125" s="74" t="s">
        <v>1</v>
      </c>
      <c r="AE125" s="79"/>
      <c r="AF125" s="79"/>
      <c r="AG125" s="74" t="s">
        <v>1</v>
      </c>
      <c r="AH125" s="74" t="s">
        <v>1</v>
      </c>
      <c r="AI125" s="79"/>
      <c r="AJ125" s="79"/>
      <c r="AK125" s="53"/>
    </row>
    <row r="126" spans="1:38" s="42" customFormat="1" ht="145.5" customHeight="1" x14ac:dyDescent="0.25">
      <c r="A126" s="108"/>
      <c r="B126" s="73" t="s">
        <v>225</v>
      </c>
      <c r="C126" s="74" t="s">
        <v>106</v>
      </c>
      <c r="D126" s="74" t="s">
        <v>76</v>
      </c>
      <c r="E126" s="74" t="s">
        <v>31</v>
      </c>
      <c r="F126" s="69">
        <v>43831</v>
      </c>
      <c r="G126" s="69">
        <v>44926</v>
      </c>
      <c r="H126" s="80"/>
      <c r="I126" s="75"/>
      <c r="J126" s="109"/>
      <c r="K126" s="109"/>
      <c r="L126" s="109"/>
      <c r="M126" s="109"/>
      <c r="N126" s="109"/>
      <c r="O126" s="109"/>
      <c r="P126" s="109"/>
      <c r="Q126" s="109"/>
      <c r="R126" s="109"/>
      <c r="S126" s="109"/>
      <c r="T126" s="109"/>
      <c r="U126" s="109"/>
      <c r="V126" s="109"/>
      <c r="W126" s="109"/>
      <c r="X126" s="79"/>
      <c r="Y126" s="74" t="s">
        <v>1</v>
      </c>
      <c r="Z126" s="74" t="s">
        <v>1</v>
      </c>
      <c r="AA126" s="74" t="s">
        <v>1</v>
      </c>
      <c r="AB126" s="79"/>
      <c r="AC126" s="74" t="s">
        <v>1</v>
      </c>
      <c r="AD126" s="74" t="s">
        <v>1</v>
      </c>
      <c r="AE126" s="79"/>
      <c r="AF126" s="79"/>
      <c r="AG126" s="74" t="s">
        <v>1</v>
      </c>
      <c r="AH126" s="74" t="s">
        <v>1</v>
      </c>
      <c r="AI126" s="79"/>
      <c r="AJ126" s="79"/>
      <c r="AK126" s="53"/>
    </row>
    <row r="127" spans="1:38" ht="144" hidden="1" customHeight="1" x14ac:dyDescent="0.25">
      <c r="A127" s="110" t="s">
        <v>59</v>
      </c>
      <c r="B127" s="68" t="s">
        <v>47</v>
      </c>
      <c r="C127" s="65" t="s">
        <v>98</v>
      </c>
      <c r="D127" s="67" t="s">
        <v>76</v>
      </c>
      <c r="E127" s="65" t="s">
        <v>31</v>
      </c>
      <c r="F127" s="69">
        <v>43466</v>
      </c>
      <c r="G127" s="69">
        <v>44561</v>
      </c>
      <c r="H127" s="62" t="e">
        <f>#REF!+I127+N127</f>
        <v>#REF!</v>
      </c>
      <c r="I127" s="70">
        <f t="shared" si="62"/>
        <v>0</v>
      </c>
      <c r="J127" s="111">
        <v>0</v>
      </c>
      <c r="K127" s="111">
        <v>0</v>
      </c>
      <c r="L127" s="111">
        <v>0</v>
      </c>
      <c r="M127" s="111">
        <v>0</v>
      </c>
      <c r="N127" s="111">
        <f t="shared" ref="N127" si="94">O127+P127+Q127+R127</f>
        <v>0</v>
      </c>
      <c r="O127" s="111">
        <v>0</v>
      </c>
      <c r="P127" s="111">
        <v>0</v>
      </c>
      <c r="Q127" s="111">
        <v>0</v>
      </c>
      <c r="R127" s="111">
        <v>0</v>
      </c>
      <c r="S127" s="111">
        <f t="shared" ref="S127" si="95">T127+U127+V127+W127</f>
        <v>0</v>
      </c>
      <c r="T127" s="111">
        <v>0</v>
      </c>
      <c r="U127" s="111">
        <v>0</v>
      </c>
      <c r="V127" s="111">
        <v>0</v>
      </c>
      <c r="W127" s="111">
        <v>0</v>
      </c>
      <c r="X127" s="58"/>
      <c r="Y127" s="65" t="s">
        <v>1</v>
      </c>
      <c r="Z127" s="65" t="s">
        <v>1</v>
      </c>
      <c r="AA127" s="65" t="s">
        <v>1</v>
      </c>
      <c r="AB127" s="58"/>
      <c r="AC127" s="65" t="s">
        <v>1</v>
      </c>
      <c r="AD127" s="65" t="s">
        <v>1</v>
      </c>
      <c r="AE127" s="58"/>
      <c r="AF127" s="58"/>
      <c r="AG127" s="65" t="s">
        <v>1</v>
      </c>
      <c r="AH127" s="65" t="s">
        <v>1</v>
      </c>
      <c r="AI127" s="58"/>
      <c r="AJ127" s="58"/>
      <c r="AK127" s="29"/>
    </row>
    <row r="128" spans="1:38" ht="136.5" hidden="1" customHeight="1" x14ac:dyDescent="0.25">
      <c r="A128" s="110"/>
      <c r="B128" s="98" t="s">
        <v>131</v>
      </c>
      <c r="C128" s="65" t="s">
        <v>98</v>
      </c>
      <c r="D128" s="67" t="s">
        <v>76</v>
      </c>
      <c r="E128" s="65" t="s">
        <v>31</v>
      </c>
      <c r="F128" s="69">
        <v>43466</v>
      </c>
      <c r="G128" s="69">
        <v>44561</v>
      </c>
      <c r="H128" s="62"/>
      <c r="I128" s="70"/>
      <c r="J128" s="111"/>
      <c r="K128" s="111"/>
      <c r="L128" s="111"/>
      <c r="M128" s="111"/>
      <c r="N128" s="111"/>
      <c r="O128" s="111"/>
      <c r="P128" s="111"/>
      <c r="Q128" s="111"/>
      <c r="R128" s="111"/>
      <c r="S128" s="111"/>
      <c r="T128" s="111"/>
      <c r="U128" s="111"/>
      <c r="V128" s="111"/>
      <c r="W128" s="111"/>
      <c r="X128" s="58"/>
      <c r="Y128" s="65" t="s">
        <v>1</v>
      </c>
      <c r="Z128" s="65" t="s">
        <v>1</v>
      </c>
      <c r="AA128" s="65" t="s">
        <v>1</v>
      </c>
      <c r="AB128" s="58"/>
      <c r="AC128" s="65" t="s">
        <v>1</v>
      </c>
      <c r="AD128" s="65" t="s">
        <v>1</v>
      </c>
      <c r="AE128" s="58"/>
      <c r="AF128" s="58"/>
      <c r="AG128" s="65" t="s">
        <v>1</v>
      </c>
      <c r="AH128" s="65" t="s">
        <v>1</v>
      </c>
      <c r="AI128" s="58"/>
      <c r="AJ128" s="58"/>
      <c r="AK128" s="29"/>
    </row>
    <row r="129" spans="1:37" ht="137.25" hidden="1" customHeight="1" x14ac:dyDescent="0.25">
      <c r="A129" s="110" t="s">
        <v>60</v>
      </c>
      <c r="B129" s="68" t="s">
        <v>48</v>
      </c>
      <c r="C129" s="65" t="s">
        <v>98</v>
      </c>
      <c r="D129" s="67" t="s">
        <v>76</v>
      </c>
      <c r="E129" s="65" t="s">
        <v>31</v>
      </c>
      <c r="F129" s="69">
        <v>43466</v>
      </c>
      <c r="G129" s="69">
        <v>44561</v>
      </c>
      <c r="H129" s="62" t="e">
        <f>#REF!+I129+N129</f>
        <v>#REF!</v>
      </c>
      <c r="I129" s="70">
        <f t="shared" si="62"/>
        <v>0</v>
      </c>
      <c r="J129" s="111">
        <v>0</v>
      </c>
      <c r="K129" s="111">
        <v>0</v>
      </c>
      <c r="L129" s="111">
        <v>0</v>
      </c>
      <c r="M129" s="111">
        <v>0</v>
      </c>
      <c r="N129" s="111">
        <f t="shared" ref="N129" si="96">O129+P129+Q129+R129</f>
        <v>0</v>
      </c>
      <c r="O129" s="111">
        <v>0</v>
      </c>
      <c r="P129" s="111">
        <v>0</v>
      </c>
      <c r="Q129" s="111">
        <v>0</v>
      </c>
      <c r="R129" s="111">
        <v>0</v>
      </c>
      <c r="S129" s="111">
        <f t="shared" ref="S129" si="97">T129+U129+V129+W129</f>
        <v>0</v>
      </c>
      <c r="T129" s="111">
        <v>0</v>
      </c>
      <c r="U129" s="111">
        <v>0</v>
      </c>
      <c r="V129" s="111">
        <v>0</v>
      </c>
      <c r="W129" s="111">
        <v>0</v>
      </c>
      <c r="X129" s="58"/>
      <c r="Y129" s="65" t="s">
        <v>1</v>
      </c>
      <c r="Z129" s="65" t="s">
        <v>1</v>
      </c>
      <c r="AA129" s="65" t="s">
        <v>1</v>
      </c>
      <c r="AB129" s="58"/>
      <c r="AC129" s="65" t="s">
        <v>1</v>
      </c>
      <c r="AD129" s="65" t="s">
        <v>1</v>
      </c>
      <c r="AE129" s="58"/>
      <c r="AF129" s="58"/>
      <c r="AG129" s="65" t="s">
        <v>1</v>
      </c>
      <c r="AH129" s="65" t="s">
        <v>1</v>
      </c>
      <c r="AI129" s="58"/>
      <c r="AJ129" s="58"/>
      <c r="AK129" s="29"/>
    </row>
    <row r="130" spans="1:37" ht="138" hidden="1" customHeight="1" x14ac:dyDescent="0.25">
      <c r="A130" s="110"/>
      <c r="B130" s="98" t="s">
        <v>132</v>
      </c>
      <c r="C130" s="65" t="s">
        <v>98</v>
      </c>
      <c r="D130" s="67" t="s">
        <v>76</v>
      </c>
      <c r="E130" s="65" t="s">
        <v>31</v>
      </c>
      <c r="F130" s="69">
        <v>43466</v>
      </c>
      <c r="G130" s="69">
        <v>44561</v>
      </c>
      <c r="H130" s="62"/>
      <c r="I130" s="70"/>
      <c r="J130" s="111"/>
      <c r="K130" s="111"/>
      <c r="L130" s="111"/>
      <c r="M130" s="111"/>
      <c r="N130" s="111"/>
      <c r="O130" s="111"/>
      <c r="P130" s="111"/>
      <c r="Q130" s="111"/>
      <c r="R130" s="111"/>
      <c r="S130" s="111"/>
      <c r="T130" s="111"/>
      <c r="U130" s="111"/>
      <c r="V130" s="111"/>
      <c r="W130" s="111"/>
      <c r="X130" s="58"/>
      <c r="Y130" s="65" t="s">
        <v>1</v>
      </c>
      <c r="Z130" s="65" t="s">
        <v>1</v>
      </c>
      <c r="AA130" s="65" t="s">
        <v>1</v>
      </c>
      <c r="AB130" s="58"/>
      <c r="AC130" s="65" t="s">
        <v>1</v>
      </c>
      <c r="AD130" s="65" t="s">
        <v>1</v>
      </c>
      <c r="AE130" s="58"/>
      <c r="AF130" s="58"/>
      <c r="AG130" s="65" t="s">
        <v>1</v>
      </c>
      <c r="AH130" s="65" t="s">
        <v>1</v>
      </c>
      <c r="AI130" s="58"/>
      <c r="AJ130" s="58"/>
      <c r="AK130" s="29"/>
    </row>
    <row r="131" spans="1:37" ht="133.5" hidden="1" customHeight="1" x14ac:dyDescent="0.25">
      <c r="A131" s="110" t="s">
        <v>61</v>
      </c>
      <c r="B131" s="68" t="s">
        <v>66</v>
      </c>
      <c r="C131" s="65" t="s">
        <v>98</v>
      </c>
      <c r="D131" s="67" t="s">
        <v>76</v>
      </c>
      <c r="E131" s="65" t="s">
        <v>31</v>
      </c>
      <c r="F131" s="69">
        <v>43466</v>
      </c>
      <c r="G131" s="69">
        <v>44561</v>
      </c>
      <c r="H131" s="62" t="e">
        <f>#REF!+I131+N131</f>
        <v>#REF!</v>
      </c>
      <c r="I131" s="70">
        <f t="shared" si="62"/>
        <v>0</v>
      </c>
      <c r="J131" s="111"/>
      <c r="K131" s="111">
        <v>0</v>
      </c>
      <c r="L131" s="111">
        <v>0</v>
      </c>
      <c r="M131" s="111">
        <v>0</v>
      </c>
      <c r="N131" s="111">
        <f t="shared" ref="N131" si="98">O131+P131+Q131+R131</f>
        <v>0</v>
      </c>
      <c r="O131" s="111"/>
      <c r="P131" s="111">
        <v>0</v>
      </c>
      <c r="Q131" s="111">
        <v>0</v>
      </c>
      <c r="R131" s="111">
        <v>0</v>
      </c>
      <c r="S131" s="111">
        <f t="shared" ref="S131" si="99">T131+U131+V131+W131</f>
        <v>0</v>
      </c>
      <c r="T131" s="111"/>
      <c r="U131" s="111">
        <v>0</v>
      </c>
      <c r="V131" s="111">
        <v>0</v>
      </c>
      <c r="W131" s="111">
        <v>0</v>
      </c>
      <c r="X131" s="58"/>
      <c r="Y131" s="65" t="s">
        <v>1</v>
      </c>
      <c r="Z131" s="65" t="s">
        <v>1</v>
      </c>
      <c r="AA131" s="65" t="s">
        <v>1</v>
      </c>
      <c r="AB131" s="58"/>
      <c r="AC131" s="65" t="s">
        <v>1</v>
      </c>
      <c r="AD131" s="65" t="s">
        <v>1</v>
      </c>
      <c r="AE131" s="58"/>
      <c r="AF131" s="58"/>
      <c r="AG131" s="65" t="s">
        <v>1</v>
      </c>
      <c r="AH131" s="65" t="s">
        <v>1</v>
      </c>
      <c r="AI131" s="58"/>
      <c r="AJ131" s="58"/>
      <c r="AK131" s="29"/>
    </row>
    <row r="132" spans="1:37" ht="141.75" hidden="1" customHeight="1" x14ac:dyDescent="0.25">
      <c r="A132" s="110"/>
      <c r="B132" s="98" t="s">
        <v>133</v>
      </c>
      <c r="C132" s="65" t="s">
        <v>98</v>
      </c>
      <c r="D132" s="67" t="s">
        <v>76</v>
      </c>
      <c r="E132" s="65" t="s">
        <v>31</v>
      </c>
      <c r="F132" s="69">
        <v>43466</v>
      </c>
      <c r="G132" s="69">
        <v>44561</v>
      </c>
      <c r="H132" s="62"/>
      <c r="I132" s="70"/>
      <c r="J132" s="111"/>
      <c r="K132" s="111"/>
      <c r="L132" s="111"/>
      <c r="M132" s="111"/>
      <c r="N132" s="111"/>
      <c r="O132" s="111"/>
      <c r="P132" s="111"/>
      <c r="Q132" s="111"/>
      <c r="R132" s="111"/>
      <c r="S132" s="111"/>
      <c r="T132" s="111"/>
      <c r="U132" s="111"/>
      <c r="V132" s="111"/>
      <c r="W132" s="111"/>
      <c r="X132" s="58"/>
      <c r="Y132" s="65" t="s">
        <v>1</v>
      </c>
      <c r="Z132" s="65" t="s">
        <v>1</v>
      </c>
      <c r="AA132" s="65" t="s">
        <v>1</v>
      </c>
      <c r="AB132" s="58"/>
      <c r="AC132" s="65" t="s">
        <v>1</v>
      </c>
      <c r="AD132" s="65" t="s">
        <v>1</v>
      </c>
      <c r="AE132" s="58"/>
      <c r="AF132" s="58"/>
      <c r="AG132" s="65" t="s">
        <v>1</v>
      </c>
      <c r="AH132" s="65" t="s">
        <v>1</v>
      </c>
      <c r="AI132" s="58"/>
      <c r="AJ132" s="58"/>
      <c r="AK132" s="29"/>
    </row>
    <row r="133" spans="1:37" ht="135.75" hidden="1" customHeight="1" x14ac:dyDescent="0.25">
      <c r="A133" s="110" t="s">
        <v>62</v>
      </c>
      <c r="B133" s="68" t="s">
        <v>49</v>
      </c>
      <c r="C133" s="65" t="s">
        <v>98</v>
      </c>
      <c r="D133" s="67" t="s">
        <v>76</v>
      </c>
      <c r="E133" s="65" t="s">
        <v>31</v>
      </c>
      <c r="F133" s="69">
        <v>43466</v>
      </c>
      <c r="G133" s="69">
        <v>44561</v>
      </c>
      <c r="H133" s="62" t="e">
        <f>#REF!+I133+N133</f>
        <v>#REF!</v>
      </c>
      <c r="I133" s="70">
        <f t="shared" si="62"/>
        <v>0</v>
      </c>
      <c r="J133" s="111">
        <v>0</v>
      </c>
      <c r="K133" s="111">
        <v>0</v>
      </c>
      <c r="L133" s="111">
        <v>0</v>
      </c>
      <c r="M133" s="111">
        <v>0</v>
      </c>
      <c r="N133" s="111">
        <f t="shared" ref="N133" si="100">O133+P133+Q133+R133</f>
        <v>0</v>
      </c>
      <c r="O133" s="111">
        <v>0</v>
      </c>
      <c r="P133" s="111">
        <v>0</v>
      </c>
      <c r="Q133" s="111">
        <v>0</v>
      </c>
      <c r="R133" s="111">
        <v>0</v>
      </c>
      <c r="S133" s="111">
        <f t="shared" ref="S133" si="101">T133+U133+V133+W133</f>
        <v>0</v>
      </c>
      <c r="T133" s="111">
        <v>0</v>
      </c>
      <c r="U133" s="111">
        <v>0</v>
      </c>
      <c r="V133" s="111">
        <v>0</v>
      </c>
      <c r="W133" s="111">
        <v>0</v>
      </c>
      <c r="X133" s="58"/>
      <c r="Y133" s="65" t="s">
        <v>1</v>
      </c>
      <c r="Z133" s="65" t="s">
        <v>1</v>
      </c>
      <c r="AA133" s="65" t="s">
        <v>1</v>
      </c>
      <c r="AB133" s="58"/>
      <c r="AC133" s="65" t="s">
        <v>1</v>
      </c>
      <c r="AD133" s="65" t="s">
        <v>1</v>
      </c>
      <c r="AE133" s="58"/>
      <c r="AF133" s="58"/>
      <c r="AG133" s="65" t="s">
        <v>1</v>
      </c>
      <c r="AH133" s="65" t="s">
        <v>1</v>
      </c>
      <c r="AI133" s="58"/>
      <c r="AJ133" s="58"/>
      <c r="AK133" s="29"/>
    </row>
    <row r="134" spans="1:37" ht="122.25" hidden="1" customHeight="1" x14ac:dyDescent="0.25">
      <c r="A134" s="110"/>
      <c r="B134" s="98" t="s">
        <v>134</v>
      </c>
      <c r="C134" s="65" t="s">
        <v>98</v>
      </c>
      <c r="D134" s="67" t="s">
        <v>76</v>
      </c>
      <c r="E134" s="65" t="s">
        <v>31</v>
      </c>
      <c r="F134" s="69">
        <v>43466</v>
      </c>
      <c r="G134" s="69">
        <v>44561</v>
      </c>
      <c r="H134" s="62"/>
      <c r="I134" s="70"/>
      <c r="J134" s="111"/>
      <c r="K134" s="111"/>
      <c r="L134" s="111"/>
      <c r="M134" s="111"/>
      <c r="N134" s="111"/>
      <c r="O134" s="111"/>
      <c r="P134" s="111"/>
      <c r="Q134" s="111"/>
      <c r="R134" s="111"/>
      <c r="S134" s="111"/>
      <c r="T134" s="111"/>
      <c r="U134" s="111"/>
      <c r="V134" s="111"/>
      <c r="W134" s="111"/>
      <c r="X134" s="58"/>
      <c r="Y134" s="65" t="s">
        <v>1</v>
      </c>
      <c r="Z134" s="65" t="s">
        <v>1</v>
      </c>
      <c r="AA134" s="65" t="s">
        <v>1</v>
      </c>
      <c r="AB134" s="58"/>
      <c r="AC134" s="65" t="s">
        <v>1</v>
      </c>
      <c r="AD134" s="65" t="s">
        <v>1</v>
      </c>
      <c r="AE134" s="58"/>
      <c r="AF134" s="58"/>
      <c r="AG134" s="65" t="s">
        <v>1</v>
      </c>
      <c r="AH134" s="65" t="s">
        <v>1</v>
      </c>
      <c r="AI134" s="58"/>
      <c r="AJ134" s="58"/>
      <c r="AK134" s="29"/>
    </row>
    <row r="135" spans="1:37" ht="84.75" hidden="1" customHeight="1" x14ac:dyDescent="0.25">
      <c r="A135" s="110" t="s">
        <v>63</v>
      </c>
      <c r="B135" s="68" t="s">
        <v>50</v>
      </c>
      <c r="C135" s="65" t="s">
        <v>98</v>
      </c>
      <c r="D135" s="67" t="s">
        <v>76</v>
      </c>
      <c r="E135" s="65" t="s">
        <v>29</v>
      </c>
      <c r="F135" s="69">
        <v>43466</v>
      </c>
      <c r="G135" s="69">
        <v>44561</v>
      </c>
      <c r="H135" s="62" t="e">
        <f>#REF!+I135+N135</f>
        <v>#REF!</v>
      </c>
      <c r="I135" s="70">
        <f t="shared" si="62"/>
        <v>0</v>
      </c>
      <c r="J135" s="111">
        <v>0</v>
      </c>
      <c r="K135" s="111">
        <v>0</v>
      </c>
      <c r="L135" s="111">
        <v>0</v>
      </c>
      <c r="M135" s="111">
        <v>0</v>
      </c>
      <c r="N135" s="111">
        <f t="shared" ref="N135" si="102">O135+P135+Q135+R135</f>
        <v>0</v>
      </c>
      <c r="O135" s="111">
        <v>0</v>
      </c>
      <c r="P135" s="111">
        <v>0</v>
      </c>
      <c r="Q135" s="111">
        <v>0</v>
      </c>
      <c r="R135" s="111">
        <v>0</v>
      </c>
      <c r="S135" s="111">
        <f t="shared" ref="S135" si="103">T135+U135+V135+W135</f>
        <v>0</v>
      </c>
      <c r="T135" s="111">
        <v>0</v>
      </c>
      <c r="U135" s="111">
        <v>0</v>
      </c>
      <c r="V135" s="111">
        <v>0</v>
      </c>
      <c r="W135" s="111">
        <v>0</v>
      </c>
      <c r="X135" s="58"/>
      <c r="Y135" s="65" t="s">
        <v>1</v>
      </c>
      <c r="Z135" s="65" t="s">
        <v>1</v>
      </c>
      <c r="AA135" s="65" t="s">
        <v>1</v>
      </c>
      <c r="AB135" s="58"/>
      <c r="AC135" s="65" t="s">
        <v>1</v>
      </c>
      <c r="AD135" s="65" t="s">
        <v>1</v>
      </c>
      <c r="AE135" s="58"/>
      <c r="AF135" s="58"/>
      <c r="AG135" s="65" t="s">
        <v>1</v>
      </c>
      <c r="AH135" s="65" t="s">
        <v>1</v>
      </c>
      <c r="AI135" s="58"/>
      <c r="AJ135" s="58"/>
      <c r="AK135" s="29"/>
    </row>
    <row r="136" spans="1:37" ht="93.75" hidden="1" customHeight="1" x14ac:dyDescent="0.25">
      <c r="A136" s="110"/>
      <c r="B136" s="98" t="s">
        <v>135</v>
      </c>
      <c r="C136" s="65" t="s">
        <v>98</v>
      </c>
      <c r="D136" s="67" t="s">
        <v>76</v>
      </c>
      <c r="E136" s="65" t="s">
        <v>29</v>
      </c>
      <c r="F136" s="69">
        <v>43466</v>
      </c>
      <c r="G136" s="69">
        <v>44561</v>
      </c>
      <c r="H136" s="62"/>
      <c r="I136" s="70"/>
      <c r="J136" s="111"/>
      <c r="K136" s="111"/>
      <c r="L136" s="111"/>
      <c r="M136" s="111"/>
      <c r="N136" s="111"/>
      <c r="O136" s="111"/>
      <c r="P136" s="111"/>
      <c r="Q136" s="111"/>
      <c r="R136" s="111"/>
      <c r="S136" s="111"/>
      <c r="T136" s="111"/>
      <c r="U136" s="111"/>
      <c r="V136" s="111"/>
      <c r="W136" s="111"/>
      <c r="X136" s="58"/>
      <c r="Y136" s="65" t="s">
        <v>1</v>
      </c>
      <c r="Z136" s="65" t="s">
        <v>1</v>
      </c>
      <c r="AA136" s="65" t="s">
        <v>1</v>
      </c>
      <c r="AB136" s="58"/>
      <c r="AC136" s="65" t="s">
        <v>1</v>
      </c>
      <c r="AD136" s="65" t="s">
        <v>1</v>
      </c>
      <c r="AE136" s="58"/>
      <c r="AF136" s="58"/>
      <c r="AG136" s="65" t="s">
        <v>1</v>
      </c>
      <c r="AH136" s="65" t="s">
        <v>1</v>
      </c>
      <c r="AI136" s="58"/>
      <c r="AJ136" s="58"/>
      <c r="AK136" s="29"/>
    </row>
    <row r="137" spans="1:37" ht="93.75" hidden="1" x14ac:dyDescent="0.25">
      <c r="A137" s="110" t="s">
        <v>67</v>
      </c>
      <c r="B137" s="68" t="s">
        <v>68</v>
      </c>
      <c r="C137" s="65" t="s">
        <v>98</v>
      </c>
      <c r="D137" s="67" t="s">
        <v>76</v>
      </c>
      <c r="E137" s="65" t="s">
        <v>29</v>
      </c>
      <c r="F137" s="69">
        <v>43466</v>
      </c>
      <c r="G137" s="69">
        <v>44561</v>
      </c>
      <c r="H137" s="62" t="e">
        <f>#REF!+I137+N137</f>
        <v>#REF!</v>
      </c>
      <c r="I137" s="70">
        <f>J137+K137+L137+M137</f>
        <v>0</v>
      </c>
      <c r="J137" s="111">
        <v>0</v>
      </c>
      <c r="K137" s="111">
        <v>0</v>
      </c>
      <c r="L137" s="111">
        <v>0</v>
      </c>
      <c r="M137" s="111">
        <v>0</v>
      </c>
      <c r="N137" s="111">
        <f t="shared" ref="N137" si="104">O137+P137+Q137+R137</f>
        <v>0</v>
      </c>
      <c r="O137" s="111">
        <v>0</v>
      </c>
      <c r="P137" s="111">
        <v>0</v>
      </c>
      <c r="Q137" s="111">
        <v>0</v>
      </c>
      <c r="R137" s="111">
        <v>0</v>
      </c>
      <c r="S137" s="111">
        <f t="shared" ref="S137" si="105">T137+U137+V137+W137</f>
        <v>0</v>
      </c>
      <c r="T137" s="111">
        <v>0</v>
      </c>
      <c r="U137" s="111">
        <v>0</v>
      </c>
      <c r="V137" s="111">
        <v>0</v>
      </c>
      <c r="W137" s="111">
        <v>0</v>
      </c>
      <c r="X137" s="58"/>
      <c r="Y137" s="65"/>
      <c r="Z137" s="65" t="s">
        <v>1</v>
      </c>
      <c r="AA137" s="65" t="s">
        <v>1</v>
      </c>
      <c r="AB137" s="58"/>
      <c r="AC137" s="65" t="s">
        <v>1</v>
      </c>
      <c r="AD137" s="65" t="s">
        <v>1</v>
      </c>
      <c r="AE137" s="58"/>
      <c r="AF137" s="58"/>
      <c r="AG137" s="65" t="s">
        <v>1</v>
      </c>
      <c r="AH137" s="65" t="s">
        <v>1</v>
      </c>
      <c r="AI137" s="58"/>
      <c r="AJ137" s="58"/>
      <c r="AK137" s="29"/>
    </row>
    <row r="138" spans="1:37" ht="93.75" hidden="1" x14ac:dyDescent="0.25">
      <c r="A138" s="110"/>
      <c r="B138" s="98" t="s">
        <v>136</v>
      </c>
      <c r="C138" s="65" t="s">
        <v>98</v>
      </c>
      <c r="D138" s="67" t="s">
        <v>76</v>
      </c>
      <c r="E138" s="65"/>
      <c r="F138" s="69"/>
      <c r="G138" s="69"/>
      <c r="H138" s="70"/>
      <c r="I138" s="70"/>
      <c r="J138" s="111"/>
      <c r="K138" s="111"/>
      <c r="L138" s="111"/>
      <c r="M138" s="111"/>
      <c r="N138" s="111"/>
      <c r="O138" s="111"/>
      <c r="P138" s="111"/>
      <c r="Q138" s="111"/>
      <c r="R138" s="111"/>
      <c r="S138" s="111"/>
      <c r="T138" s="111"/>
      <c r="U138" s="111"/>
      <c r="V138" s="111"/>
      <c r="W138" s="111"/>
      <c r="X138" s="58"/>
      <c r="Y138" s="65"/>
      <c r="Z138" s="65" t="s">
        <v>1</v>
      </c>
      <c r="AA138" s="65" t="s">
        <v>1</v>
      </c>
      <c r="AB138" s="58"/>
      <c r="AC138" s="65" t="s">
        <v>1</v>
      </c>
      <c r="AD138" s="65" t="s">
        <v>1</v>
      </c>
      <c r="AE138" s="58"/>
      <c r="AF138" s="58"/>
      <c r="AG138" s="65"/>
      <c r="AH138" s="65"/>
      <c r="AI138" s="58"/>
      <c r="AJ138" s="58"/>
      <c r="AK138" s="29"/>
    </row>
    <row r="139" spans="1:37" ht="36" customHeight="1" x14ac:dyDescent="0.3">
      <c r="A139" s="101"/>
      <c r="B139" s="102" t="s">
        <v>34</v>
      </c>
      <c r="C139" s="112"/>
      <c r="D139" s="113"/>
      <c r="E139" s="112"/>
      <c r="F139" s="112"/>
      <c r="G139" s="112"/>
      <c r="H139" s="106">
        <f>I139+N139+S139</f>
        <v>12400</v>
      </c>
      <c r="I139" s="106">
        <f t="shared" ref="I139:W139" si="106">I102+I110+I113+I118</f>
        <v>1700</v>
      </c>
      <c r="J139" s="114">
        <f t="shared" si="106"/>
        <v>0</v>
      </c>
      <c r="K139" s="114">
        <f t="shared" si="106"/>
        <v>150</v>
      </c>
      <c r="L139" s="114">
        <f t="shared" si="106"/>
        <v>1550</v>
      </c>
      <c r="M139" s="114">
        <f t="shared" si="106"/>
        <v>0</v>
      </c>
      <c r="N139" s="114">
        <f t="shared" si="106"/>
        <v>5350</v>
      </c>
      <c r="O139" s="114">
        <f t="shared" si="106"/>
        <v>0</v>
      </c>
      <c r="P139" s="114">
        <f t="shared" si="106"/>
        <v>150</v>
      </c>
      <c r="Q139" s="114">
        <f t="shared" si="106"/>
        <v>5200</v>
      </c>
      <c r="R139" s="114">
        <f t="shared" si="106"/>
        <v>0</v>
      </c>
      <c r="S139" s="114">
        <f t="shared" si="106"/>
        <v>5350</v>
      </c>
      <c r="T139" s="114">
        <f t="shared" si="106"/>
        <v>0</v>
      </c>
      <c r="U139" s="114">
        <f t="shared" si="106"/>
        <v>150</v>
      </c>
      <c r="V139" s="114">
        <f t="shared" si="106"/>
        <v>5200</v>
      </c>
      <c r="W139" s="114">
        <f t="shared" si="106"/>
        <v>0</v>
      </c>
      <c r="X139" s="115"/>
      <c r="Y139" s="115"/>
      <c r="Z139" s="115"/>
      <c r="AA139" s="115"/>
      <c r="AB139" s="116"/>
      <c r="AC139" s="116"/>
      <c r="AD139" s="116"/>
      <c r="AE139" s="116"/>
      <c r="AF139" s="115"/>
      <c r="AG139" s="115"/>
      <c r="AH139" s="115"/>
      <c r="AI139" s="115"/>
      <c r="AJ139" s="115"/>
      <c r="AK139" s="29"/>
    </row>
    <row r="140" spans="1:37" ht="39.75" customHeight="1" x14ac:dyDescent="0.3">
      <c r="A140" s="72"/>
      <c r="B140" s="57" t="s">
        <v>14</v>
      </c>
      <c r="C140" s="59"/>
      <c r="D140" s="59"/>
      <c r="E140" s="59"/>
      <c r="F140" s="61"/>
      <c r="G140" s="61"/>
      <c r="H140" s="117">
        <f>I140+N140+S140</f>
        <v>68984.5</v>
      </c>
      <c r="I140" s="62">
        <f>J140+K140+L140</f>
        <v>21240.799999999999</v>
      </c>
      <c r="J140" s="118">
        <f>J32</f>
        <v>0</v>
      </c>
      <c r="K140" s="118">
        <f t="shared" ref="K140:W140" si="107">K32+K55+K65+K99+K139</f>
        <v>19690.8</v>
      </c>
      <c r="L140" s="118">
        <f t="shared" si="107"/>
        <v>1550</v>
      </c>
      <c r="M140" s="118">
        <f t="shared" si="107"/>
        <v>0</v>
      </c>
      <c r="N140" s="118">
        <f t="shared" si="107"/>
        <v>23844.6</v>
      </c>
      <c r="O140" s="118">
        <f t="shared" si="107"/>
        <v>0</v>
      </c>
      <c r="P140" s="118">
        <f t="shared" si="107"/>
        <v>18644.599999999999</v>
      </c>
      <c r="Q140" s="118">
        <f t="shared" si="107"/>
        <v>5200</v>
      </c>
      <c r="R140" s="118">
        <f t="shared" si="107"/>
        <v>0</v>
      </c>
      <c r="S140" s="118">
        <f t="shared" si="107"/>
        <v>23899.1</v>
      </c>
      <c r="T140" s="118">
        <f t="shared" si="107"/>
        <v>0</v>
      </c>
      <c r="U140" s="118">
        <f t="shared" si="107"/>
        <v>18699.099999999999</v>
      </c>
      <c r="V140" s="118">
        <f t="shared" si="107"/>
        <v>5200</v>
      </c>
      <c r="W140" s="118">
        <f t="shared" si="107"/>
        <v>0</v>
      </c>
      <c r="X140" s="119"/>
      <c r="Y140" s="119"/>
      <c r="Z140" s="119"/>
      <c r="AA140" s="119"/>
      <c r="AB140" s="120"/>
      <c r="AC140" s="120"/>
      <c r="AD140" s="120"/>
      <c r="AE140" s="120"/>
      <c r="AF140" s="119"/>
      <c r="AG140" s="119"/>
      <c r="AH140" s="119"/>
      <c r="AI140" s="119"/>
      <c r="AJ140" s="119"/>
      <c r="AK140" s="29"/>
    </row>
    <row r="142" spans="1:37" x14ac:dyDescent="0.25">
      <c r="C142" s="7"/>
      <c r="D142" s="48"/>
      <c r="E142" s="7"/>
      <c r="F142" s="7"/>
      <c r="G142" s="7"/>
      <c r="H142" s="7"/>
    </row>
  </sheetData>
  <mergeCells count="39">
    <mergeCell ref="I5:W5"/>
    <mergeCell ref="A67:AJ67"/>
    <mergeCell ref="A19:AJ19"/>
    <mergeCell ref="A66:AJ66"/>
    <mergeCell ref="E28:E31"/>
    <mergeCell ref="A57:AJ57"/>
    <mergeCell ref="A61:AJ61"/>
    <mergeCell ref="A56:AJ56"/>
    <mergeCell ref="AB5:AE6"/>
    <mergeCell ref="A5:A7"/>
    <mergeCell ref="B5:B7"/>
    <mergeCell ref="C5:C7"/>
    <mergeCell ref="D5:D7"/>
    <mergeCell ref="E20:E26"/>
    <mergeCell ref="E5:E7"/>
    <mergeCell ref="N6:R6"/>
    <mergeCell ref="I1:AJ1"/>
    <mergeCell ref="AF5:AJ6"/>
    <mergeCell ref="A50:AJ50"/>
    <mergeCell ref="H5:H7"/>
    <mergeCell ref="I6:M6"/>
    <mergeCell ref="AH7:AI7"/>
    <mergeCell ref="A9:AJ9"/>
    <mergeCell ref="A10:AJ10"/>
    <mergeCell ref="A11:AJ11"/>
    <mergeCell ref="A33:AJ33"/>
    <mergeCell ref="A34:AJ34"/>
    <mergeCell ref="A38:AJ38"/>
    <mergeCell ref="A3:AJ4"/>
    <mergeCell ref="F5:F7"/>
    <mergeCell ref="G5:G7"/>
    <mergeCell ref="X5:AA6"/>
    <mergeCell ref="S6:W6"/>
    <mergeCell ref="A100:AJ100"/>
    <mergeCell ref="E68:E71"/>
    <mergeCell ref="A109:AJ109"/>
    <mergeCell ref="A117:AJ117"/>
    <mergeCell ref="B101:AJ101"/>
    <mergeCell ref="A93:AJ93"/>
  </mergeCells>
  <pageMargins left="0.28999999999999998" right="0.26" top="1.19" bottom="0.77" header="0.31496062992125984" footer="0.15748031496062992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2019-12-23T07:17:50Z</cp:lastPrinted>
  <dcterms:created xsi:type="dcterms:W3CDTF">2014-02-04T07:39:47Z</dcterms:created>
  <dcterms:modified xsi:type="dcterms:W3CDTF">2020-01-13T12:53:29Z</dcterms:modified>
</cp:coreProperties>
</file>