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440" windowHeight="12240"/>
  </bookViews>
  <sheets>
    <sheet name="Приложение 1" sheetId="1" r:id="rId1"/>
    <sheet name="Приложение 2" sheetId="4" r:id="rId2"/>
  </sheets>
  <definedNames>
    <definedName name="_xlnm.Print_Titles" localSheetId="0">'Приложение 1'!$4:$5</definedName>
    <definedName name="_xlnm.Print_Area" localSheetId="0">'Приложение 1'!$A$1:$X$26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Q16" i="4" l="1"/>
  <c r="S16" i="4"/>
  <c r="V16" i="4"/>
  <c r="X16" i="4"/>
  <c r="L16" i="4"/>
  <c r="I11" i="4"/>
  <c r="J11" i="4"/>
  <c r="J8" i="4"/>
  <c r="O8" i="4"/>
  <c r="T8" i="4"/>
  <c r="N15" i="4"/>
  <c r="N16" i="4" s="1"/>
  <c r="W19" i="1" l="1"/>
  <c r="W20" i="1" s="1"/>
  <c r="V19" i="1"/>
  <c r="V20" i="1" s="1"/>
  <c r="U19" i="1"/>
  <c r="S19" i="1"/>
  <c r="S20" i="1" s="1"/>
  <c r="R19" i="1"/>
  <c r="Q19" i="1"/>
  <c r="P19" i="1"/>
  <c r="P20" i="1" s="1"/>
  <c r="N19" i="1"/>
  <c r="N20" i="1" s="1"/>
  <c r="M19" i="1"/>
  <c r="M20" i="1" s="1"/>
  <c r="L19" i="1"/>
  <c r="L20" i="1" s="1"/>
  <c r="K19" i="1"/>
  <c r="K20" i="1" s="1"/>
  <c r="X19" i="1"/>
  <c r="X20" i="1" s="1"/>
  <c r="W15" i="1"/>
  <c r="V15" i="1"/>
  <c r="U15" i="1"/>
  <c r="S15" i="1"/>
  <c r="R15" i="1"/>
  <c r="Q15" i="1"/>
  <c r="P15" i="1"/>
  <c r="N15" i="1"/>
  <c r="M15" i="1"/>
  <c r="L15" i="1"/>
  <c r="K15" i="1"/>
  <c r="X15" i="1"/>
  <c r="W11" i="1"/>
  <c r="V11" i="1"/>
  <c r="U11" i="1"/>
  <c r="U20" i="1" s="1"/>
  <c r="S11" i="1"/>
  <c r="R11" i="1"/>
  <c r="R20" i="1" s="1"/>
  <c r="Q11" i="1"/>
  <c r="P11" i="1"/>
  <c r="N11" i="1"/>
  <c r="M11" i="1"/>
  <c r="L11" i="1"/>
  <c r="K11" i="1"/>
  <c r="X11" i="1"/>
  <c r="Q20" i="1" l="1"/>
  <c r="T14" i="1"/>
  <c r="T15" i="1" s="1"/>
  <c r="O14" i="1"/>
  <c r="O15" i="1" s="1"/>
  <c r="J14" i="1"/>
  <c r="J15" i="1" s="1"/>
  <c r="T18" i="1"/>
  <c r="T19" i="1" s="1"/>
  <c r="O18" i="1"/>
  <c r="O19" i="1" s="1"/>
  <c r="J18" i="1"/>
  <c r="J19" i="1" s="1"/>
  <c r="I18" i="1" l="1"/>
  <c r="I19" i="1" s="1"/>
  <c r="I14" i="1"/>
  <c r="I15" i="1" s="1"/>
  <c r="T10" i="1"/>
  <c r="O10" i="1"/>
  <c r="J10" i="1"/>
  <c r="I10" i="1" l="1"/>
  <c r="J14" i="4" l="1"/>
  <c r="I14" i="4" l="1"/>
  <c r="J15" i="4"/>
  <c r="J16" i="4" s="1"/>
  <c r="J10" i="4"/>
  <c r="I10" i="4" s="1"/>
  <c r="T9" i="1" l="1"/>
  <c r="T11" i="1" s="1"/>
  <c r="T20" i="1" s="1"/>
  <c r="O9" i="1"/>
  <c r="O11" i="1" s="1"/>
  <c r="O20" i="1" s="1"/>
  <c r="J9" i="1"/>
  <c r="J11" i="1" s="1"/>
  <c r="J20" i="1" s="1"/>
  <c r="T7" i="4"/>
  <c r="T16" i="4" s="1"/>
  <c r="O7" i="4"/>
  <c r="O16" i="4" s="1"/>
  <c r="I16" i="4" s="1"/>
  <c r="J7" i="4"/>
  <c r="I7" i="4" l="1"/>
  <c r="I8" i="4" s="1"/>
  <c r="I9" i="1"/>
  <c r="I11" i="1" s="1"/>
  <c r="I20" i="1" s="1"/>
  <c r="J22" i="1" l="1"/>
  <c r="I22" i="1" s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J23" i="1" l="1"/>
  <c r="I23" i="1" s="1"/>
  <c r="X24" i="1" l="1"/>
  <c r="W24" i="1"/>
  <c r="V24" i="1"/>
  <c r="U24" i="1"/>
  <c r="T24" i="1"/>
  <c r="S24" i="1"/>
  <c r="R24" i="1"/>
  <c r="Q24" i="1"/>
  <c r="P24" i="1"/>
  <c r="N24" i="1"/>
  <c r="M24" i="1"/>
  <c r="L24" i="1"/>
  <c r="K24" i="1"/>
  <c r="K16" i="4" l="1"/>
  <c r="M16" i="4"/>
  <c r="P15" i="4" l="1"/>
  <c r="P16" i="4" s="1"/>
  <c r="R15" i="4"/>
  <c r="R16" i="4" s="1"/>
  <c r="U15" i="4"/>
  <c r="U16" i="4" s="1"/>
  <c r="W15" i="4"/>
  <c r="W16" i="4" s="1"/>
  <c r="J24" i="1" l="1"/>
  <c r="O24" i="1" l="1"/>
  <c r="I24" i="1" l="1"/>
</calcChain>
</file>

<file path=xl/sharedStrings.xml><?xml version="1.0" encoding="utf-8"?>
<sst xmlns="http://schemas.openxmlformats.org/spreadsheetml/2006/main" count="121" uniqueCount="65">
  <si>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</si>
  <si>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</si>
  <si>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</si>
  <si>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</si>
  <si>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</si>
  <si>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</si>
  <si>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</si>
  <si>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</si>
  <si>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</si>
  <si>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</si>
  <si>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</si>
  <si>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</si>
  <si>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</si>
  <si>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</si>
  <si>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</si>
  <si>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</si>
  <si>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</si>
  <si>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</si>
  <si>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</si>
  <si>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</si>
  <si>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</si>
  <si>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</si>
  <si>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</si>
  <si>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</si>
  <si>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</si>
  <si>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</si>
  <si>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</si>
  <si>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</si>
  <si>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Объем финансирования проекта (объекта) в 2020 году, тыс. руб.</t>
  </si>
  <si>
    <t>Остаток сметной стоимости  на 01.01.2019 г, в тыс. руб.</t>
  </si>
  <si>
    <t>Объем финансирования проекта (объекта) в 2021 году, тыс. руб.</t>
  </si>
  <si>
    <t xml:space="preserve">
ПЕРЕЧЕНЬ
ИНВЕСТИЦИОННЫХ ПРОЕКТОВ, ФИНАНСИРУЕМЫХ ЗА СЧЕТ 
СРЕДСТВ БЮДЖЕТА МО ГП "ПЕЧОРА",  НА 2020-2022 годы
</t>
  </si>
  <si>
    <t xml:space="preserve">
ПЕРЕЧЕНЬ
ИНВЕСТИЦИОННЫХ ПРОЕКТОВ, ФИНАНСИРУЕМЫХ ЗА СЧЕТ 
СРЕДСТВ БЮДЖЕТА МО МР "ПЕЧОРА",  НА  2020-2022 годы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</si>
  <si>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</si>
  <si>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</si>
  <si>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</si>
  <si>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</si>
  <si>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</si>
  <si>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3.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</si>
  <si>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</si>
  <si>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</si>
  <si>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</si>
  <si>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</si>
  <si>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</si>
  <si>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</si>
  <si>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</si>
  <si>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</si>
  <si>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</si>
  <si>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</si>
  <si>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Муниципальная программа "Развитие образования"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</si>
  <si>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</si>
  <si>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</si>
  <si>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«Развитие системы общего образования»</t>
  </si>
  <si>
    <t>подпрограмма  "Социальная поддержка отдельных категорий граждан, развитие и укрепление института семьи"</t>
  </si>
  <si>
    <t>Строительство  спортивной площадки с местонаходжением на территории гимназия № 1 в г. Печора</t>
  </si>
  <si>
    <t>Строительство</t>
  </si>
  <si>
    <t>Управление образования МР "Печора"</t>
  </si>
  <si>
    <t>2020 -2021 годы</t>
  </si>
  <si>
    <t>2020 -2022 годы</t>
  </si>
  <si>
    <t>2020 год</t>
  </si>
  <si>
    <t>2020-2022 годы</t>
  </si>
  <si>
    <t>Общая сметная стоимость объекта в текущих ценах на 01.01.2020 г. тыс. руб.</t>
  </si>
  <si>
    <t>2020-2022 гг.</t>
  </si>
  <si>
    <t>Приложение 2
к постановлению администрации МР "Печора"                    от "_____" декабря 2019 г. № _________</t>
  </si>
  <si>
    <t xml:space="preserve">Приложение 1                                                                                                           к постановлению администрации МР "Печора"                                                 от " 27 " декабря 2019 г. №  1644.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</si>
</sst>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_р_."/>
    <numFmt numFmtId="167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9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5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5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zoomScale="60" zoomScaleNormal="60" zoomScaleSheetLayoutView="50" workbookViewId="0">
      <pane ySplit="5" topLeftCell="A12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24" customWidth="1"/>
    <col min="2" max="2" width="41.85546875" style="5" customWidth="1"/>
    <col min="3" max="3" width="20.42578125" style="6" customWidth="1"/>
    <col min="4" max="4" width="20" style="6" customWidth="1"/>
    <col min="5" max="5" width="17.42578125" style="6" customWidth="1"/>
    <col min="6" max="6" width="21.42578125" style="6" customWidth="1"/>
    <col min="7" max="7" width="20" style="6" customWidth="1"/>
    <col min="8" max="8" width="18.28515625" style="6" customWidth="1"/>
    <col min="9" max="9" width="14.5703125" style="6" customWidth="1"/>
    <col min="10" max="10" width="14" style="7" customWidth="1"/>
    <col min="11" max="11" width="15.42578125" style="7" customWidth="1"/>
    <col min="12" max="12" width="13" style="7" customWidth="1"/>
    <col min="13" max="13" width="13.28515625" style="7" customWidth="1"/>
    <col min="14" max="14" width="14.85546875" style="7" customWidth="1"/>
    <col min="15" max="15" width="13.42578125" style="6" customWidth="1"/>
    <col min="16" max="16" width="9.140625" style="6" customWidth="1"/>
    <col min="17" max="17" width="14.28515625" style="6" customWidth="1"/>
    <col min="18" max="18" width="8" style="6" customWidth="1"/>
    <col min="19" max="19" width="10.42578125" style="6" customWidth="1"/>
    <col min="20" max="20" width="11.42578125" style="6" customWidth="1"/>
    <col min="21" max="21" width="8.85546875" style="6" customWidth="1"/>
    <col min="22" max="22" width="11.42578125" style="6" customWidth="1"/>
    <col min="23" max="23" width="12.7109375" style="6" customWidth="1"/>
    <col min="24" max="24" width="10.7109375" style="6" customWidth="1"/>
    <col min="25" max="16384" width="9.140625" style="6"/>
  </cols>
  <sheetData>
    <row r="1" spans="1:24" ht="64.5" customHeight="1" x14ac:dyDescent="0.3">
      <c r="S1" s="56" t="s">
        <v>64</v>
      </c>
      <c r="T1" s="57"/>
      <c r="U1" s="57"/>
      <c r="V1" s="57"/>
      <c r="W1" s="57"/>
      <c r="X1" s="57"/>
    </row>
    <row r="2" spans="1:24" ht="18.600000000000001" customHeight="1" x14ac:dyDescent="0.3">
      <c r="S2" s="8"/>
      <c r="T2" s="22"/>
      <c r="U2" s="22"/>
      <c r="V2" s="22"/>
      <c r="W2" s="22"/>
      <c r="X2" s="22"/>
    </row>
    <row r="3" spans="1:24" ht="77.25" customHeight="1" x14ac:dyDescent="0.3">
      <c r="A3" s="63" t="s">
        <v>32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spans="1:24" ht="71.25" customHeight="1" x14ac:dyDescent="0.3">
      <c r="A4" s="58" t="s">
        <v>5</v>
      </c>
      <c r="B4" s="58" t="s">
        <v>0</v>
      </c>
      <c r="C4" s="58" t="s">
        <v>14</v>
      </c>
      <c r="D4" s="58" t="s">
        <v>8</v>
      </c>
      <c r="E4" s="58" t="s">
        <v>15</v>
      </c>
      <c r="F4" s="64" t="s">
        <v>61</v>
      </c>
      <c r="G4" s="58" t="s">
        <v>7</v>
      </c>
      <c r="H4" s="64" t="s">
        <v>29</v>
      </c>
      <c r="I4" s="64" t="s">
        <v>19</v>
      </c>
      <c r="J4" s="60" t="s">
        <v>28</v>
      </c>
      <c r="K4" s="61"/>
      <c r="L4" s="61"/>
      <c r="M4" s="61"/>
      <c r="N4" s="62"/>
      <c r="O4" s="66" t="s">
        <v>30</v>
      </c>
      <c r="P4" s="67"/>
      <c r="Q4" s="67"/>
      <c r="R4" s="67"/>
      <c r="S4" s="68"/>
      <c r="T4" s="66" t="s">
        <v>34</v>
      </c>
      <c r="U4" s="67"/>
      <c r="V4" s="67"/>
      <c r="W4" s="67"/>
      <c r="X4" s="68"/>
    </row>
    <row r="5" spans="1:24" ht="172.5" customHeight="1" x14ac:dyDescent="0.3">
      <c r="A5" s="65"/>
      <c r="B5" s="59"/>
      <c r="C5" s="59"/>
      <c r="D5" s="59"/>
      <c r="E5" s="59"/>
      <c r="F5" s="58"/>
      <c r="G5" s="59"/>
      <c r="H5" s="58"/>
      <c r="I5" s="58"/>
      <c r="J5" s="19" t="s">
        <v>4</v>
      </c>
      <c r="K5" s="19" t="s">
        <v>1</v>
      </c>
      <c r="L5" s="19" t="s">
        <v>2</v>
      </c>
      <c r="M5" s="19" t="s">
        <v>3</v>
      </c>
      <c r="N5" s="19" t="s">
        <v>6</v>
      </c>
      <c r="O5" s="21" t="s">
        <v>4</v>
      </c>
      <c r="P5" s="20" t="s">
        <v>1</v>
      </c>
      <c r="Q5" s="20" t="s">
        <v>2</v>
      </c>
      <c r="R5" s="20" t="s">
        <v>3</v>
      </c>
      <c r="S5" s="20" t="s">
        <v>6</v>
      </c>
      <c r="T5" s="21" t="s">
        <v>4</v>
      </c>
      <c r="U5" s="20" t="s">
        <v>1</v>
      </c>
      <c r="V5" s="20" t="s">
        <v>2</v>
      </c>
      <c r="W5" s="20" t="s">
        <v>3</v>
      </c>
      <c r="X5" s="20" t="s">
        <v>6</v>
      </c>
    </row>
    <row r="6" spans="1:24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</row>
    <row r="7" spans="1:24" s="7" customFormat="1" ht="32.25" customHeight="1" x14ac:dyDescent="0.3">
      <c r="A7" s="69" t="s">
        <v>47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1"/>
    </row>
    <row r="8" spans="1:24" s="7" customFormat="1" ht="35.25" customHeight="1" x14ac:dyDescent="0.3">
      <c r="A8" s="69" t="s">
        <v>46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1"/>
    </row>
    <row r="9" spans="1:24" s="7" customFormat="1" ht="158.25" customHeight="1" x14ac:dyDescent="0.3">
      <c r="A9" s="25">
        <v>1</v>
      </c>
      <c r="B9" s="26" t="s">
        <v>41</v>
      </c>
      <c r="C9" s="10"/>
      <c r="D9" s="30" t="s">
        <v>9</v>
      </c>
      <c r="E9" s="26" t="s">
        <v>58</v>
      </c>
      <c r="F9" s="3">
        <v>0</v>
      </c>
      <c r="G9" s="3">
        <v>0</v>
      </c>
      <c r="H9" s="15" t="s">
        <v>13</v>
      </c>
      <c r="I9" s="3">
        <f>J9+O9+T9</f>
        <v>93191.4</v>
      </c>
      <c r="J9" s="3">
        <f>K9+L9+M9+N9</f>
        <v>30033.4</v>
      </c>
      <c r="K9" s="3">
        <v>0</v>
      </c>
      <c r="L9" s="54">
        <v>28531.7</v>
      </c>
      <c r="M9" s="54">
        <v>0</v>
      </c>
      <c r="N9" s="54">
        <v>1501.7</v>
      </c>
      <c r="O9" s="3">
        <f>P9+Q9+R9+S9</f>
        <v>31579</v>
      </c>
      <c r="P9" s="3">
        <v>0</v>
      </c>
      <c r="Q9" s="3">
        <v>30000</v>
      </c>
      <c r="R9" s="3">
        <v>0</v>
      </c>
      <c r="S9" s="3">
        <v>1579</v>
      </c>
      <c r="T9" s="3">
        <f>U9+V9+W9+X9</f>
        <v>31579</v>
      </c>
      <c r="U9" s="3">
        <v>0</v>
      </c>
      <c r="V9" s="3">
        <v>30000</v>
      </c>
      <c r="W9" s="3">
        <v>0</v>
      </c>
      <c r="X9" s="3">
        <v>1579</v>
      </c>
    </row>
    <row r="10" spans="1:24" s="7" customFormat="1" ht="158.25" customHeight="1" x14ac:dyDescent="0.3">
      <c r="A10" s="25">
        <v>2</v>
      </c>
      <c r="B10" s="26" t="s">
        <v>48</v>
      </c>
      <c r="C10" s="26"/>
      <c r="D10" s="30" t="s">
        <v>9</v>
      </c>
      <c r="E10" s="26" t="s">
        <v>57</v>
      </c>
      <c r="F10" s="3">
        <v>0</v>
      </c>
      <c r="G10" s="3">
        <v>0</v>
      </c>
      <c r="H10" s="15" t="s">
        <v>13</v>
      </c>
      <c r="I10" s="3">
        <f>J10+O10</f>
        <v>3541.1</v>
      </c>
      <c r="J10" s="3">
        <f>L10+N10</f>
        <v>1047.5</v>
      </c>
      <c r="K10" s="3">
        <v>0</v>
      </c>
      <c r="L10" s="3">
        <v>838</v>
      </c>
      <c r="M10" s="3">
        <v>0</v>
      </c>
      <c r="N10" s="3">
        <v>209.5</v>
      </c>
      <c r="O10" s="3">
        <f>Q10+S10</f>
        <v>2493.6</v>
      </c>
      <c r="P10" s="3">
        <v>0</v>
      </c>
      <c r="Q10" s="3">
        <v>1994.9</v>
      </c>
      <c r="R10" s="3">
        <v>0</v>
      </c>
      <c r="S10" s="3">
        <v>498.7</v>
      </c>
      <c r="T10" s="3">
        <f>U10+V10+W10+X10</f>
        <v>0</v>
      </c>
      <c r="U10" s="3">
        <v>0</v>
      </c>
      <c r="V10" s="3">
        <v>0</v>
      </c>
      <c r="W10" s="3">
        <v>0</v>
      </c>
      <c r="X10" s="3">
        <v>0</v>
      </c>
    </row>
    <row r="11" spans="1:24" s="7" customFormat="1" ht="56.25" customHeight="1" x14ac:dyDescent="0.3">
      <c r="A11" s="25"/>
      <c r="B11" s="11" t="s">
        <v>12</v>
      </c>
      <c r="C11" s="26"/>
      <c r="D11" s="30"/>
      <c r="E11" s="11"/>
      <c r="F11" s="15"/>
      <c r="G11" s="3"/>
      <c r="H11" s="15"/>
      <c r="I11" s="4">
        <f t="shared" ref="I11:W11" si="0">I10+I9</f>
        <v>96732.5</v>
      </c>
      <c r="J11" s="4">
        <f t="shared" si="0"/>
        <v>31080.9</v>
      </c>
      <c r="K11" s="4">
        <f t="shared" si="0"/>
        <v>0</v>
      </c>
      <c r="L11" s="4">
        <f t="shared" si="0"/>
        <v>29369.7</v>
      </c>
      <c r="M11" s="4">
        <f t="shared" si="0"/>
        <v>0</v>
      </c>
      <c r="N11" s="4">
        <f t="shared" si="0"/>
        <v>1711.2</v>
      </c>
      <c r="O11" s="4">
        <f t="shared" si="0"/>
        <v>34072.6</v>
      </c>
      <c r="P11" s="4">
        <f t="shared" si="0"/>
        <v>0</v>
      </c>
      <c r="Q11" s="4">
        <f t="shared" si="0"/>
        <v>31994.9</v>
      </c>
      <c r="R11" s="4">
        <f t="shared" si="0"/>
        <v>0</v>
      </c>
      <c r="S11" s="4">
        <f t="shared" si="0"/>
        <v>2077.6999999999998</v>
      </c>
      <c r="T11" s="4">
        <f t="shared" si="0"/>
        <v>31579</v>
      </c>
      <c r="U11" s="4">
        <f t="shared" si="0"/>
        <v>0</v>
      </c>
      <c r="V11" s="4">
        <f t="shared" si="0"/>
        <v>30000</v>
      </c>
      <c r="W11" s="4">
        <f t="shared" si="0"/>
        <v>0</v>
      </c>
      <c r="X11" s="4">
        <f>X10+X9</f>
        <v>1579</v>
      </c>
    </row>
    <row r="12" spans="1:24" s="7" customFormat="1" ht="41.25" customHeight="1" x14ac:dyDescent="0.3">
      <c r="A12" s="69" t="s">
        <v>49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6"/>
    </row>
    <row r="13" spans="1:24" s="7" customFormat="1" ht="59.25" customHeight="1" x14ac:dyDescent="0.3">
      <c r="A13" s="69" t="s">
        <v>52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6"/>
    </row>
    <row r="14" spans="1:24" s="7" customFormat="1" ht="89.25" customHeight="1" x14ac:dyDescent="0.3">
      <c r="A14" s="26">
        <v>3</v>
      </c>
      <c r="B14" s="30" t="s">
        <v>54</v>
      </c>
      <c r="C14" s="30" t="s">
        <v>55</v>
      </c>
      <c r="D14" s="30" t="s">
        <v>56</v>
      </c>
      <c r="E14" s="30" t="s">
        <v>59</v>
      </c>
      <c r="F14" s="51"/>
      <c r="G14" s="51"/>
      <c r="H14" s="51"/>
      <c r="I14" s="52">
        <f>J14</f>
        <v>4000</v>
      </c>
      <c r="J14" s="52">
        <f>N14</f>
        <v>4000</v>
      </c>
      <c r="K14" s="50">
        <v>0</v>
      </c>
      <c r="L14" s="50">
        <v>0</v>
      </c>
      <c r="M14" s="50">
        <v>0</v>
      </c>
      <c r="N14" s="52">
        <v>4000</v>
      </c>
      <c r="O14" s="50">
        <f>P14+Q14+R14+S14</f>
        <v>0</v>
      </c>
      <c r="P14" s="50">
        <v>0</v>
      </c>
      <c r="Q14" s="50">
        <v>0</v>
      </c>
      <c r="R14" s="50">
        <v>0</v>
      </c>
      <c r="S14" s="50">
        <v>0</v>
      </c>
      <c r="T14" s="50">
        <f>U14+V14+W14+X14</f>
        <v>0</v>
      </c>
      <c r="U14" s="50">
        <v>0</v>
      </c>
      <c r="V14" s="50">
        <v>0</v>
      </c>
      <c r="W14" s="50">
        <v>0</v>
      </c>
      <c r="X14" s="50">
        <v>0</v>
      </c>
    </row>
    <row r="15" spans="1:24" s="7" customFormat="1" ht="59.25" customHeight="1" x14ac:dyDescent="0.3">
      <c r="A15" s="26"/>
      <c r="B15" s="53" t="s">
        <v>12</v>
      </c>
      <c r="C15" s="51"/>
      <c r="D15" s="51"/>
      <c r="E15" s="51"/>
      <c r="F15" s="51"/>
      <c r="G15" s="51"/>
      <c r="H15" s="51"/>
      <c r="I15" s="55">
        <f t="shared" ref="I15:W15" si="1">I14</f>
        <v>4000</v>
      </c>
      <c r="J15" s="55">
        <f t="shared" si="1"/>
        <v>4000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4000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>X14</f>
        <v>0</v>
      </c>
    </row>
    <row r="16" spans="1:24" s="7" customFormat="1" ht="51.75" customHeight="1" x14ac:dyDescent="0.3">
      <c r="A16" s="69" t="s">
        <v>51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6"/>
    </row>
    <row r="17" spans="1:24" s="7" customFormat="1" ht="44.25" customHeight="1" x14ac:dyDescent="0.3">
      <c r="A17" s="69" t="s">
        <v>53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6"/>
    </row>
    <row r="18" spans="1:24" s="7" customFormat="1" ht="80.25" customHeight="1" x14ac:dyDescent="0.3">
      <c r="A18" s="25">
        <v>4</v>
      </c>
      <c r="B18" s="26" t="s">
        <v>50</v>
      </c>
      <c r="C18" s="26"/>
      <c r="D18" s="30" t="s">
        <v>9</v>
      </c>
      <c r="E18" s="26" t="s">
        <v>60</v>
      </c>
      <c r="F18" s="3">
        <v>0</v>
      </c>
      <c r="G18" s="3">
        <v>0</v>
      </c>
      <c r="H18" s="15"/>
      <c r="I18" s="3">
        <f>J18+O18+T18</f>
        <v>50869.8</v>
      </c>
      <c r="J18" s="3">
        <f>K18+L18</f>
        <v>18167.800000000003</v>
      </c>
      <c r="K18" s="3">
        <v>13241.7</v>
      </c>
      <c r="L18" s="3">
        <v>4926.1000000000004</v>
      </c>
      <c r="M18" s="3">
        <v>0</v>
      </c>
      <c r="N18" s="3">
        <v>0</v>
      </c>
      <c r="O18" s="3">
        <f>Q18</f>
        <v>16351</v>
      </c>
      <c r="P18" s="3">
        <v>0</v>
      </c>
      <c r="Q18" s="3">
        <v>16351</v>
      </c>
      <c r="R18" s="3">
        <v>0</v>
      </c>
      <c r="S18" s="3">
        <v>0</v>
      </c>
      <c r="T18" s="3">
        <f>V18</f>
        <v>16351</v>
      </c>
      <c r="U18" s="3">
        <v>0</v>
      </c>
      <c r="V18" s="3">
        <v>16351</v>
      </c>
      <c r="W18" s="3">
        <v>0</v>
      </c>
      <c r="X18" s="3">
        <v>0</v>
      </c>
    </row>
    <row r="19" spans="1:24" s="7" customFormat="1" ht="37.5" customHeight="1" x14ac:dyDescent="0.3">
      <c r="A19" s="25"/>
      <c r="B19" s="11" t="s">
        <v>12</v>
      </c>
      <c r="C19" s="11"/>
      <c r="D19" s="11"/>
      <c r="E19" s="17"/>
      <c r="F19" s="16"/>
      <c r="G19" s="3"/>
      <c r="H19" s="16"/>
      <c r="I19" s="2">
        <f t="shared" ref="I19:W19" si="2">I18</f>
        <v>50869.8</v>
      </c>
      <c r="J19" s="2">
        <f t="shared" si="2"/>
        <v>18167.800000000003</v>
      </c>
      <c r="K19" s="2">
        <f t="shared" si="2"/>
        <v>13241.7</v>
      </c>
      <c r="L19" s="2">
        <f t="shared" si="2"/>
        <v>4926.1000000000004</v>
      </c>
      <c r="M19" s="2">
        <f t="shared" si="2"/>
        <v>0</v>
      </c>
      <c r="N19" s="2">
        <f t="shared" si="2"/>
        <v>0</v>
      </c>
      <c r="O19" s="2">
        <f t="shared" si="2"/>
        <v>16351</v>
      </c>
      <c r="P19" s="2">
        <f t="shared" si="2"/>
        <v>0</v>
      </c>
      <c r="Q19" s="2">
        <f t="shared" si="2"/>
        <v>16351</v>
      </c>
      <c r="R19" s="2">
        <f t="shared" si="2"/>
        <v>0</v>
      </c>
      <c r="S19" s="2">
        <f t="shared" si="2"/>
        <v>0</v>
      </c>
      <c r="T19" s="2">
        <f t="shared" si="2"/>
        <v>16351</v>
      </c>
      <c r="U19" s="2">
        <f t="shared" si="2"/>
        <v>0</v>
      </c>
      <c r="V19" s="2">
        <f t="shared" si="2"/>
        <v>16351</v>
      </c>
      <c r="W19" s="2">
        <f t="shared" si="2"/>
        <v>0</v>
      </c>
      <c r="X19" s="2">
        <f>X18</f>
        <v>0</v>
      </c>
    </row>
    <row r="20" spans="1:24" s="7" customFormat="1" ht="48.75" customHeight="1" x14ac:dyDescent="0.3">
      <c r="A20" s="25"/>
      <c r="B20" s="17" t="s">
        <v>11</v>
      </c>
      <c r="C20" s="18"/>
      <c r="D20" s="18"/>
      <c r="E20" s="18"/>
      <c r="F20" s="16"/>
      <c r="G20" s="14"/>
      <c r="H20" s="16"/>
      <c r="I20" s="2">
        <f t="shared" ref="I20:W20" si="3">I19+I15+I11</f>
        <v>151602.29999999999</v>
      </c>
      <c r="J20" s="2">
        <f t="shared" si="3"/>
        <v>53248.700000000004</v>
      </c>
      <c r="K20" s="2">
        <f t="shared" si="3"/>
        <v>13241.7</v>
      </c>
      <c r="L20" s="2">
        <f t="shared" si="3"/>
        <v>34295.800000000003</v>
      </c>
      <c r="M20" s="2">
        <f t="shared" si="3"/>
        <v>0</v>
      </c>
      <c r="N20" s="2">
        <f t="shared" si="3"/>
        <v>5711.2</v>
      </c>
      <c r="O20" s="2">
        <f t="shared" si="3"/>
        <v>50423.6</v>
      </c>
      <c r="P20" s="2">
        <f t="shared" si="3"/>
        <v>0</v>
      </c>
      <c r="Q20" s="2">
        <f t="shared" si="3"/>
        <v>48345.9</v>
      </c>
      <c r="R20" s="2">
        <f t="shared" si="3"/>
        <v>0</v>
      </c>
      <c r="S20" s="2">
        <f t="shared" si="3"/>
        <v>2077.6999999999998</v>
      </c>
      <c r="T20" s="2">
        <f t="shared" si="3"/>
        <v>47930</v>
      </c>
      <c r="U20" s="2">
        <f t="shared" si="3"/>
        <v>0</v>
      </c>
      <c r="V20" s="2">
        <f t="shared" si="3"/>
        <v>46351</v>
      </c>
      <c r="W20" s="2">
        <f t="shared" si="3"/>
        <v>0</v>
      </c>
      <c r="X20" s="2">
        <f>X19+X15+X11</f>
        <v>1579</v>
      </c>
    </row>
    <row r="21" spans="1:24" s="7" customFormat="1" ht="41.25" hidden="1" customHeight="1" x14ac:dyDescent="0.3">
      <c r="A21" s="72" t="s">
        <v>24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4"/>
    </row>
    <row r="22" spans="1:24" s="7" customFormat="1" ht="118.9" hidden="1" customHeight="1" x14ac:dyDescent="0.3">
      <c r="A22" s="25">
        <v>3</v>
      </c>
      <c r="B22" s="26" t="s">
        <v>25</v>
      </c>
      <c r="C22" s="26" t="s">
        <v>26</v>
      </c>
      <c r="D22" s="26" t="s">
        <v>10</v>
      </c>
      <c r="E22" s="17" t="s">
        <v>27</v>
      </c>
      <c r="F22" s="12" t="s">
        <v>13</v>
      </c>
      <c r="G22" s="3">
        <v>0</v>
      </c>
      <c r="H22" s="12" t="s">
        <v>13</v>
      </c>
      <c r="I22" s="3">
        <f>J22+O22+T22</f>
        <v>4500</v>
      </c>
      <c r="J22" s="1">
        <f>K22+L22+M22+N22</f>
        <v>4500</v>
      </c>
      <c r="K22" s="1">
        <v>0</v>
      </c>
      <c r="L22" s="1">
        <v>0</v>
      </c>
      <c r="M22" s="1">
        <v>0</v>
      </c>
      <c r="N22" s="1">
        <v>4500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</row>
    <row r="23" spans="1:24" s="7" customFormat="1" ht="39" hidden="1" customHeight="1" x14ac:dyDescent="0.3">
      <c r="A23" s="25"/>
      <c r="B23" s="13" t="s">
        <v>11</v>
      </c>
      <c r="C23" s="18"/>
      <c r="D23" s="18"/>
      <c r="E23" s="18"/>
      <c r="F23" s="14"/>
      <c r="G23" s="3">
        <v>0</v>
      </c>
      <c r="H23" s="14"/>
      <c r="I23" s="4">
        <f>J23+O23+T23</f>
        <v>4500</v>
      </c>
      <c r="J23" s="2">
        <f t="shared" ref="J23:X23" si="4">J22</f>
        <v>4500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2">
        <f t="shared" si="4"/>
        <v>4500</v>
      </c>
      <c r="O23" s="2">
        <f t="shared" si="4"/>
        <v>0</v>
      </c>
      <c r="P23" s="2">
        <f t="shared" si="4"/>
        <v>0</v>
      </c>
      <c r="Q23" s="2">
        <f t="shared" si="4"/>
        <v>0</v>
      </c>
      <c r="R23" s="2">
        <f t="shared" si="4"/>
        <v>0</v>
      </c>
      <c r="S23" s="2">
        <f t="shared" si="4"/>
        <v>0</v>
      </c>
      <c r="T23" s="2">
        <f t="shared" si="4"/>
        <v>0</v>
      </c>
      <c r="U23" s="2">
        <f t="shared" si="4"/>
        <v>0</v>
      </c>
      <c r="V23" s="2">
        <f t="shared" si="4"/>
        <v>0</v>
      </c>
      <c r="W23" s="2">
        <f t="shared" si="4"/>
        <v>0</v>
      </c>
      <c r="X23" s="2">
        <f t="shared" si="4"/>
        <v>0</v>
      </c>
    </row>
    <row r="24" spans="1:24" s="7" customFormat="1" ht="82.9" hidden="1" customHeight="1" x14ac:dyDescent="0.3">
      <c r="A24" s="25"/>
      <c r="B24" s="11" t="s">
        <v>22</v>
      </c>
      <c r="C24" s="18"/>
      <c r="D24" s="18"/>
      <c r="E24" s="18"/>
      <c r="F24" s="14"/>
      <c r="G24" s="14"/>
      <c r="H24" s="2"/>
      <c r="I24" s="2">
        <f>I20+I23</f>
        <v>156102.29999999999</v>
      </c>
      <c r="J24" s="2">
        <f t="shared" ref="J24:X24" si="5">J20+J23</f>
        <v>57748.700000000004</v>
      </c>
      <c r="K24" s="2">
        <f t="shared" si="5"/>
        <v>13241.7</v>
      </c>
      <c r="L24" s="2">
        <f t="shared" si="5"/>
        <v>34295.800000000003</v>
      </c>
      <c r="M24" s="2">
        <f t="shared" si="5"/>
        <v>0</v>
      </c>
      <c r="N24" s="2">
        <f t="shared" si="5"/>
        <v>10211.200000000001</v>
      </c>
      <c r="O24" s="2">
        <f t="shared" si="5"/>
        <v>50423.6</v>
      </c>
      <c r="P24" s="2">
        <f t="shared" si="5"/>
        <v>0</v>
      </c>
      <c r="Q24" s="2">
        <f t="shared" si="5"/>
        <v>48345.9</v>
      </c>
      <c r="R24" s="2">
        <f t="shared" si="5"/>
        <v>0</v>
      </c>
      <c r="S24" s="2">
        <f t="shared" si="5"/>
        <v>2077.6999999999998</v>
      </c>
      <c r="T24" s="2">
        <f t="shared" si="5"/>
        <v>47930</v>
      </c>
      <c r="U24" s="2">
        <f t="shared" si="5"/>
        <v>0</v>
      </c>
      <c r="V24" s="2">
        <f t="shared" si="5"/>
        <v>46351</v>
      </c>
      <c r="W24" s="2">
        <f t="shared" si="5"/>
        <v>0</v>
      </c>
      <c r="X24" s="2">
        <f t="shared" si="5"/>
        <v>1579</v>
      </c>
    </row>
    <row r="26" spans="1:24" ht="22.15" customHeight="1" x14ac:dyDescent="0.3">
      <c r="C26" s="46"/>
      <c r="D26" s="46"/>
      <c r="E26" s="46"/>
      <c r="F26" s="46"/>
      <c r="G26" s="46"/>
      <c r="H26" s="46"/>
      <c r="I26" s="47"/>
      <c r="J26" s="48"/>
      <c r="K26" s="48"/>
      <c r="L26" s="48"/>
      <c r="M26" s="48"/>
      <c r="N26" s="48"/>
      <c r="O26" s="46"/>
      <c r="P26" s="46"/>
      <c r="Q26" s="46"/>
      <c r="R26" s="46"/>
      <c r="S26" s="46"/>
      <c r="T26" s="46"/>
    </row>
    <row r="27" spans="1:24" x14ac:dyDescent="0.3">
      <c r="I27" s="23"/>
    </row>
  </sheetData>
  <mergeCells count="21">
    <mergeCell ref="A7:X7"/>
    <mergeCell ref="E4:E5"/>
    <mergeCell ref="C4:C5"/>
    <mergeCell ref="A8:X8"/>
    <mergeCell ref="A21:X21"/>
    <mergeCell ref="A12:X12"/>
    <mergeCell ref="A13:X13"/>
    <mergeCell ref="A16:X16"/>
    <mergeCell ref="A17:X17"/>
    <mergeCell ref="S1:X1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</mergeCells>
  <pageMargins left="0.62992125984251968" right="0.47244094488188981" top="0.78740157480314965" bottom="0.39370078740157483" header="0.31496062992125984" footer="0.31496062992125984"/>
  <pageSetup paperSize="9" scale="37" fitToHeight="0" orientation="landscape" r:id="rId1"/>
  <rowBreaks count="1" manualBreakCount="1">
    <brk id="2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L23" sqref="L23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0.5703125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3" t="s">
        <v>63</v>
      </c>
      <c r="T1" s="84"/>
      <c r="U1" s="84"/>
      <c r="V1" s="84"/>
      <c r="W1" s="84"/>
      <c r="X1" s="84"/>
    </row>
    <row r="2" spans="1:24" ht="69.75" customHeight="1" x14ac:dyDescent="0.25">
      <c r="A2" s="85" t="s">
        <v>31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ht="71.25" customHeight="1" x14ac:dyDescent="0.25">
      <c r="A3" s="87" t="s">
        <v>5</v>
      </c>
      <c r="B3" s="89" t="s">
        <v>0</v>
      </c>
      <c r="C3" s="87" t="s">
        <v>17</v>
      </c>
      <c r="D3" s="87" t="s">
        <v>8</v>
      </c>
      <c r="E3" s="87" t="s">
        <v>18</v>
      </c>
      <c r="F3" s="89" t="s">
        <v>35</v>
      </c>
      <c r="G3" s="87" t="s">
        <v>7</v>
      </c>
      <c r="H3" s="89" t="s">
        <v>29</v>
      </c>
      <c r="I3" s="89" t="s">
        <v>19</v>
      </c>
      <c r="J3" s="89" t="s">
        <v>28</v>
      </c>
      <c r="K3" s="89"/>
      <c r="L3" s="89"/>
      <c r="M3" s="89"/>
      <c r="N3" s="89"/>
      <c r="O3" s="89" t="s">
        <v>30</v>
      </c>
      <c r="P3" s="89"/>
      <c r="Q3" s="89"/>
      <c r="R3" s="89"/>
      <c r="S3" s="89"/>
      <c r="T3" s="91" t="s">
        <v>34</v>
      </c>
      <c r="U3" s="92"/>
      <c r="V3" s="92"/>
      <c r="W3" s="92"/>
      <c r="X3" s="93"/>
    </row>
    <row r="4" spans="1:24" ht="150.75" customHeight="1" x14ac:dyDescent="0.25">
      <c r="A4" s="88"/>
      <c r="B4" s="87"/>
      <c r="C4" s="90"/>
      <c r="D4" s="90"/>
      <c r="E4" s="90"/>
      <c r="F4" s="87"/>
      <c r="G4" s="90"/>
      <c r="H4" s="87"/>
      <c r="I4" s="87"/>
      <c r="J4" s="27" t="s">
        <v>4</v>
      </c>
      <c r="K4" s="38" t="s">
        <v>1</v>
      </c>
      <c r="L4" s="38" t="s">
        <v>2</v>
      </c>
      <c r="M4" s="38" t="s">
        <v>3</v>
      </c>
      <c r="N4" s="38" t="s">
        <v>16</v>
      </c>
      <c r="O4" s="40" t="s">
        <v>4</v>
      </c>
      <c r="P4" s="38" t="s">
        <v>1</v>
      </c>
      <c r="Q4" s="38" t="s">
        <v>2</v>
      </c>
      <c r="R4" s="38" t="s">
        <v>3</v>
      </c>
      <c r="S4" s="38" t="s">
        <v>16</v>
      </c>
      <c r="T4" s="28" t="s">
        <v>4</v>
      </c>
      <c r="U4" s="38" t="s">
        <v>1</v>
      </c>
      <c r="V4" s="38" t="s">
        <v>2</v>
      </c>
      <c r="W4" s="38" t="s">
        <v>3</v>
      </c>
      <c r="X4" s="38" t="s">
        <v>16</v>
      </c>
    </row>
    <row r="5" spans="1:24" ht="16.5" x14ac:dyDescent="0.25">
      <c r="A5" s="29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  <c r="X5" s="30">
        <v>24</v>
      </c>
    </row>
    <row r="6" spans="1:24" ht="26.25" customHeight="1" x14ac:dyDescent="0.25">
      <c r="A6" s="77" t="s">
        <v>44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9"/>
    </row>
    <row r="7" spans="1:24" s="42" customFormat="1" ht="102" customHeight="1" x14ac:dyDescent="0.25">
      <c r="A7" s="31" t="s">
        <v>20</v>
      </c>
      <c r="B7" s="39" t="s">
        <v>37</v>
      </c>
      <c r="C7" s="30"/>
      <c r="D7" s="30" t="s">
        <v>9</v>
      </c>
      <c r="E7" s="30" t="s">
        <v>62</v>
      </c>
      <c r="F7" s="32" t="s">
        <v>13</v>
      </c>
      <c r="G7" s="32" t="s">
        <v>13</v>
      </c>
      <c r="H7" s="32" t="s">
        <v>13</v>
      </c>
      <c r="I7" s="41">
        <f>J7+O7+T7</f>
        <v>157894.79999999999</v>
      </c>
      <c r="J7" s="41">
        <f>K7+L7+M7+N7</f>
        <v>52631.6</v>
      </c>
      <c r="K7" s="41">
        <v>0</v>
      </c>
      <c r="L7" s="41">
        <v>50000</v>
      </c>
      <c r="M7" s="41">
        <v>0</v>
      </c>
      <c r="N7" s="41">
        <v>2631.6</v>
      </c>
      <c r="O7" s="41">
        <f>P7+Q7+R7+S7</f>
        <v>52631.6</v>
      </c>
      <c r="P7" s="41">
        <v>0</v>
      </c>
      <c r="Q7" s="41">
        <v>50000</v>
      </c>
      <c r="R7" s="41">
        <v>0</v>
      </c>
      <c r="S7" s="41">
        <v>2631.6</v>
      </c>
      <c r="T7" s="41">
        <f>U7+V7+W7+X7</f>
        <v>52631.6</v>
      </c>
      <c r="U7" s="41">
        <v>0</v>
      </c>
      <c r="V7" s="41">
        <v>50000</v>
      </c>
      <c r="W7" s="41">
        <v>0</v>
      </c>
      <c r="X7" s="41">
        <v>2631.6</v>
      </c>
    </row>
    <row r="8" spans="1:24" s="42" customFormat="1" ht="33" customHeight="1" x14ac:dyDescent="0.25">
      <c r="A8" s="34"/>
      <c r="B8" s="35" t="s">
        <v>21</v>
      </c>
      <c r="C8" s="29"/>
      <c r="D8" s="29"/>
      <c r="E8" s="29"/>
      <c r="F8" s="36"/>
      <c r="G8" s="37"/>
      <c r="H8" s="36"/>
      <c r="I8" s="33">
        <f>I7</f>
        <v>157894.79999999999</v>
      </c>
      <c r="J8" s="33">
        <f>K8+L8+M8+N8</f>
        <v>52631.6</v>
      </c>
      <c r="K8" s="33">
        <v>0</v>
      </c>
      <c r="L8" s="33">
        <v>50000</v>
      </c>
      <c r="M8" s="33">
        <v>0</v>
      </c>
      <c r="N8" s="33">
        <v>2631.6</v>
      </c>
      <c r="O8" s="33">
        <f>P8+Q8+R8+S8</f>
        <v>52631.6</v>
      </c>
      <c r="P8" s="33">
        <v>0</v>
      </c>
      <c r="Q8" s="33">
        <v>50000</v>
      </c>
      <c r="R8" s="33">
        <v>0</v>
      </c>
      <c r="S8" s="33">
        <v>2631.6</v>
      </c>
      <c r="T8" s="33">
        <f>U8+V8+W8+X8</f>
        <v>52631.6</v>
      </c>
      <c r="U8" s="33">
        <v>0</v>
      </c>
      <c r="V8" s="33">
        <v>50000</v>
      </c>
      <c r="W8" s="33">
        <v>0</v>
      </c>
      <c r="X8" s="33">
        <v>2631.6</v>
      </c>
    </row>
    <row r="9" spans="1:24" ht="27" customHeight="1" x14ac:dyDescent="0.25">
      <c r="A9" s="77" t="s">
        <v>45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9"/>
    </row>
    <row r="10" spans="1:24" s="42" customFormat="1" ht="228" customHeight="1" x14ac:dyDescent="0.25">
      <c r="A10" s="31" t="s">
        <v>36</v>
      </c>
      <c r="B10" s="39" t="s">
        <v>39</v>
      </c>
      <c r="C10" s="30"/>
      <c r="D10" s="30" t="s">
        <v>9</v>
      </c>
      <c r="E10" s="30" t="s">
        <v>33</v>
      </c>
      <c r="F10" s="32" t="s">
        <v>13</v>
      </c>
      <c r="G10" s="32" t="s">
        <v>13</v>
      </c>
      <c r="H10" s="32" t="s">
        <v>13</v>
      </c>
      <c r="I10" s="41">
        <f>J10</f>
        <v>54303.4</v>
      </c>
      <c r="J10" s="41">
        <f>L10+N10</f>
        <v>54303.4</v>
      </c>
      <c r="K10" s="41"/>
      <c r="L10" s="41">
        <v>53760.3</v>
      </c>
      <c r="M10" s="41"/>
      <c r="N10" s="41">
        <v>543.1</v>
      </c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s="42" customFormat="1" ht="16.5" x14ac:dyDescent="0.25">
      <c r="A11" s="34"/>
      <c r="B11" s="35" t="s">
        <v>21</v>
      </c>
      <c r="C11" s="29"/>
      <c r="D11" s="29"/>
      <c r="E11" s="29"/>
      <c r="F11" s="36"/>
      <c r="G11" s="37"/>
      <c r="H11" s="36"/>
      <c r="I11" s="33">
        <f>J11</f>
        <v>54303.4</v>
      </c>
      <c r="J11" s="33">
        <f>L11+N11</f>
        <v>54303.4</v>
      </c>
      <c r="K11" s="33"/>
      <c r="L11" s="33">
        <v>53760.3</v>
      </c>
      <c r="M11" s="33"/>
      <c r="N11" s="33">
        <v>543.1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16.5" x14ac:dyDescent="0.25">
      <c r="A12" s="77" t="s">
        <v>43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9"/>
    </row>
    <row r="13" spans="1:24" ht="16.5" x14ac:dyDescent="0.25">
      <c r="A13" s="80" t="s">
        <v>42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2"/>
    </row>
    <row r="14" spans="1:24" s="42" customFormat="1" ht="114.75" customHeight="1" x14ac:dyDescent="0.25">
      <c r="A14" s="31" t="s">
        <v>38</v>
      </c>
      <c r="B14" s="39" t="s">
        <v>40</v>
      </c>
      <c r="C14" s="30"/>
      <c r="D14" s="30" t="s">
        <v>9</v>
      </c>
      <c r="E14" s="30" t="s">
        <v>33</v>
      </c>
      <c r="F14" s="32" t="s">
        <v>13</v>
      </c>
      <c r="G14" s="32" t="s">
        <v>13</v>
      </c>
      <c r="H14" s="32" t="s">
        <v>13</v>
      </c>
      <c r="I14" s="41">
        <f>J14</f>
        <v>26500</v>
      </c>
      <c r="J14" s="41">
        <f>N14</f>
        <v>26500</v>
      </c>
      <c r="K14" s="41"/>
      <c r="L14" s="41"/>
      <c r="M14" s="41"/>
      <c r="N14" s="41">
        <v>26500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 ht="41.25" customHeight="1" x14ac:dyDescent="0.25">
      <c r="A15" s="34"/>
      <c r="B15" s="35" t="s">
        <v>21</v>
      </c>
      <c r="C15" s="29"/>
      <c r="D15" s="29"/>
      <c r="E15" s="29"/>
      <c r="F15" s="36"/>
      <c r="G15" s="37"/>
      <c r="H15" s="36"/>
      <c r="I15" s="41">
        <v>26500</v>
      </c>
      <c r="J15" s="33">
        <f>J14</f>
        <v>26500</v>
      </c>
      <c r="K15" s="33">
        <v>0</v>
      </c>
      <c r="L15" s="33">
        <v>0</v>
      </c>
      <c r="M15" s="33">
        <v>0</v>
      </c>
      <c r="N15" s="33">
        <f>N14</f>
        <v>26500</v>
      </c>
      <c r="O15" s="33"/>
      <c r="P15" s="33">
        <f t="shared" ref="P15:W15" si="0">P7</f>
        <v>0</v>
      </c>
      <c r="Q15" s="33">
        <v>0</v>
      </c>
      <c r="R15" s="33">
        <f t="shared" si="0"/>
        <v>0</v>
      </c>
      <c r="S15" s="33">
        <v>0</v>
      </c>
      <c r="T15" s="33">
        <v>0</v>
      </c>
      <c r="U15" s="33">
        <f t="shared" si="0"/>
        <v>0</v>
      </c>
      <c r="V15" s="33">
        <v>0</v>
      </c>
      <c r="W15" s="33">
        <f t="shared" si="0"/>
        <v>0</v>
      </c>
      <c r="X15" s="33">
        <v>0</v>
      </c>
    </row>
    <row r="16" spans="1:24" s="44" customFormat="1" ht="72" x14ac:dyDescent="0.25">
      <c r="A16" s="43"/>
      <c r="B16" s="45" t="s">
        <v>23</v>
      </c>
      <c r="C16" s="43"/>
      <c r="D16" s="43"/>
      <c r="E16" s="43"/>
      <c r="F16" s="43"/>
      <c r="G16" s="43"/>
      <c r="H16" s="43"/>
      <c r="I16" s="33">
        <f>J16+O16+T16</f>
        <v>238698.2</v>
      </c>
      <c r="J16" s="33">
        <f>J15+J11+J8</f>
        <v>133435</v>
      </c>
      <c r="K16" s="33">
        <f t="shared" ref="K16:M16" si="1">K15</f>
        <v>0</v>
      </c>
      <c r="L16" s="33">
        <f>L15+L10+L7</f>
        <v>103760.3</v>
      </c>
      <c r="M16" s="33">
        <f t="shared" si="1"/>
        <v>0</v>
      </c>
      <c r="N16" s="33">
        <f>N15+N10+N7</f>
        <v>29674.699999999997</v>
      </c>
      <c r="O16" s="33">
        <f t="shared" ref="O16:X16" si="2">O15+O10+O7</f>
        <v>52631.6</v>
      </c>
      <c r="P16" s="33">
        <f t="shared" si="2"/>
        <v>0</v>
      </c>
      <c r="Q16" s="33">
        <f t="shared" si="2"/>
        <v>50000</v>
      </c>
      <c r="R16" s="33">
        <f t="shared" si="2"/>
        <v>0</v>
      </c>
      <c r="S16" s="33">
        <f t="shared" si="2"/>
        <v>2631.6</v>
      </c>
      <c r="T16" s="33">
        <f t="shared" si="2"/>
        <v>52631.6</v>
      </c>
      <c r="U16" s="33">
        <f t="shared" si="2"/>
        <v>0</v>
      </c>
      <c r="V16" s="33">
        <f t="shared" si="2"/>
        <v>50000</v>
      </c>
      <c r="W16" s="33">
        <f t="shared" si="2"/>
        <v>0</v>
      </c>
      <c r="X16" s="33">
        <f t="shared" si="2"/>
        <v>2631.6</v>
      </c>
    </row>
    <row r="18" spans="3:20" x14ac:dyDescent="0.25"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</sheetData>
  <mergeCells count="18">
    <mergeCell ref="O3:S3"/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2020-01-21T06:37:10Z</dcterms:modified>
</cp:coreProperties>
</file>