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915" windowWidth="15570" windowHeight="10980"/>
  </bookViews>
  <sheets>
    <sheet name="Лист1" sheetId="1" r:id="rId1"/>
  </sheets>
  <definedNames>
    <definedName name="_xlnm._FilterDatabase" localSheetId="0" hidden="1">Лист1!$A$14:$I$14</definedName>
    <definedName name="_xlnm.Print_Titles" localSheetId="0">Лист1!$A:$C,Лист1!$11:$14</definedName>
    <definedName name="_xlnm.Print_Area" localSheetId="0">Лист1!$A$1:$X$54</definedName>
  </definedNames>
  <calcPr calcId="145621"/>
</workbook>
</file>

<file path=xl/calcChain.xml><?xml version="1.0" encoding="utf-8"?>
<calcChain xmlns="http://schemas.openxmlformats.org/spreadsheetml/2006/main">
  <c r="B51" i="1" l="1"/>
  <c r="M35" i="1" l="1"/>
  <c r="W16" i="1" l="1"/>
  <c r="T16" i="1"/>
  <c r="Q16" i="1"/>
  <c r="X31" i="1"/>
  <c r="W31" i="1"/>
  <c r="U31" i="1"/>
  <c r="T31" i="1"/>
  <c r="R31" i="1"/>
  <c r="Q31" i="1"/>
  <c r="O31" i="1"/>
  <c r="N31" i="1"/>
  <c r="N30" i="1" s="1"/>
  <c r="L31" i="1"/>
  <c r="K31" i="1"/>
  <c r="K30" i="1" s="1"/>
  <c r="I31" i="1"/>
  <c r="H31" i="1"/>
  <c r="H30" i="1" s="1"/>
  <c r="V42" i="1"/>
  <c r="S42" i="1"/>
  <c r="M42" i="1"/>
  <c r="J42" i="1"/>
  <c r="G42" i="1"/>
  <c r="V41" i="1"/>
  <c r="S41" i="1"/>
  <c r="P41" i="1"/>
  <c r="M41" i="1"/>
  <c r="J41" i="1"/>
  <c r="G41" i="1"/>
  <c r="V40" i="1"/>
  <c r="S40" i="1"/>
  <c r="P40" i="1"/>
  <c r="M40" i="1"/>
  <c r="J40" i="1"/>
  <c r="G40" i="1"/>
  <c r="V39" i="1"/>
  <c r="S39" i="1"/>
  <c r="P39" i="1"/>
  <c r="M39" i="1"/>
  <c r="J39" i="1"/>
  <c r="G39" i="1"/>
  <c r="V38" i="1"/>
  <c r="S38" i="1"/>
  <c r="P38" i="1"/>
  <c r="M38" i="1"/>
  <c r="J38" i="1"/>
  <c r="G38" i="1"/>
  <c r="V37" i="1"/>
  <c r="S37" i="1"/>
  <c r="P37" i="1"/>
  <c r="M37" i="1"/>
  <c r="J37" i="1"/>
  <c r="G37" i="1"/>
  <c r="G36" i="1"/>
  <c r="J36" i="1"/>
  <c r="M36" i="1"/>
  <c r="P36" i="1"/>
  <c r="S36" i="1"/>
  <c r="V36" i="1"/>
  <c r="D42" i="1" l="1"/>
  <c r="D37" i="1"/>
  <c r="D38" i="1"/>
  <c r="D39" i="1"/>
  <c r="D40" i="1"/>
  <c r="D41" i="1"/>
  <c r="W30" i="1"/>
  <c r="T30" i="1"/>
  <c r="Q30" i="1"/>
  <c r="X30" i="1"/>
  <c r="U30" i="1"/>
  <c r="R30" i="1"/>
  <c r="I30" i="1"/>
  <c r="L30" i="1"/>
  <c r="O30" i="1"/>
  <c r="D36" i="1"/>
  <c r="S35" i="1"/>
  <c r="P35" i="1"/>
  <c r="J35" i="1"/>
  <c r="G35" i="1"/>
  <c r="P31" i="1" l="1"/>
  <c r="P30" i="1" s="1"/>
  <c r="D35" i="1"/>
  <c r="V34" i="1"/>
  <c r="S34" i="1"/>
  <c r="P34" i="1"/>
  <c r="M34" i="1"/>
  <c r="J34" i="1"/>
  <c r="G34" i="1"/>
  <c r="V33" i="1"/>
  <c r="S33" i="1"/>
  <c r="P33" i="1"/>
  <c r="M33" i="1"/>
  <c r="J33" i="1"/>
  <c r="G33" i="1"/>
  <c r="V32" i="1"/>
  <c r="V31" i="1" s="1"/>
  <c r="V30" i="1" s="1"/>
  <c r="S32" i="1"/>
  <c r="S31" i="1" s="1"/>
  <c r="S30" i="1" s="1"/>
  <c r="P32" i="1"/>
  <c r="M32" i="1"/>
  <c r="M31" i="1" s="1"/>
  <c r="M30" i="1" s="1"/>
  <c r="J32" i="1"/>
  <c r="G32" i="1"/>
  <c r="X44" i="1"/>
  <c r="W44" i="1"/>
  <c r="U44" i="1"/>
  <c r="T44" i="1"/>
  <c r="R44" i="1"/>
  <c r="Q44" i="1"/>
  <c r="O44" i="1"/>
  <c r="O43" i="1" s="1"/>
  <c r="N44" i="1"/>
  <c r="N43" i="1" s="1"/>
  <c r="L44" i="1"/>
  <c r="L43" i="1" s="1"/>
  <c r="K44" i="1"/>
  <c r="K43" i="1" s="1"/>
  <c r="I44" i="1"/>
  <c r="I43" i="1" s="1"/>
  <c r="H44" i="1"/>
  <c r="H43" i="1" s="1"/>
  <c r="V45" i="1"/>
  <c r="S45" i="1"/>
  <c r="P45" i="1"/>
  <c r="M45" i="1"/>
  <c r="J45" i="1"/>
  <c r="G45" i="1"/>
  <c r="V50" i="1"/>
  <c r="S50" i="1"/>
  <c r="P50" i="1"/>
  <c r="M50" i="1"/>
  <c r="J50" i="1"/>
  <c r="G50" i="1"/>
  <c r="R43" i="1" l="1"/>
  <c r="W43" i="1"/>
  <c r="J31" i="1"/>
  <c r="J30" i="1" s="1"/>
  <c r="T43" i="1"/>
  <c r="X43" i="1"/>
  <c r="D50" i="1"/>
  <c r="Q43" i="1"/>
  <c r="U43" i="1"/>
  <c r="D32" i="1"/>
  <c r="D34" i="1"/>
  <c r="G31" i="1"/>
  <c r="D33" i="1"/>
  <c r="G30" i="1"/>
  <c r="D45" i="1"/>
  <c r="V49" i="1"/>
  <c r="S49" i="1"/>
  <c r="P49" i="1"/>
  <c r="M49" i="1"/>
  <c r="J49" i="1"/>
  <c r="G49" i="1"/>
  <c r="V48" i="1"/>
  <c r="S48" i="1"/>
  <c r="P48" i="1"/>
  <c r="M48" i="1"/>
  <c r="J48" i="1"/>
  <c r="G48" i="1"/>
  <c r="G47" i="1"/>
  <c r="J47" i="1"/>
  <c r="M47" i="1"/>
  <c r="P47" i="1"/>
  <c r="S47" i="1"/>
  <c r="V47" i="1"/>
  <c r="G46" i="1"/>
  <c r="J46" i="1"/>
  <c r="J44" i="1" s="1"/>
  <c r="J43" i="1" s="1"/>
  <c r="M46" i="1"/>
  <c r="P46" i="1"/>
  <c r="S46" i="1"/>
  <c r="S44" i="1" s="1"/>
  <c r="S43" i="1" s="1"/>
  <c r="V46" i="1"/>
  <c r="X51" i="1"/>
  <c r="W51" i="1"/>
  <c r="T51" i="1" s="1"/>
  <c r="Q51" i="1" s="1"/>
  <c r="N51" i="1" s="1"/>
  <c r="K51" i="1" s="1"/>
  <c r="H51" i="1" s="1"/>
  <c r="E51" i="1" s="1"/>
  <c r="V51" i="1"/>
  <c r="U51" i="1"/>
  <c r="R51" i="1" s="1"/>
  <c r="O51" i="1" s="1"/>
  <c r="L51" i="1" s="1"/>
  <c r="I51" i="1" s="1"/>
  <c r="F51" i="1" s="1"/>
  <c r="S51" i="1"/>
  <c r="P51" i="1" s="1"/>
  <c r="M51" i="1" s="1"/>
  <c r="J51" i="1" s="1"/>
  <c r="G51" i="1" s="1"/>
  <c r="D51" i="1" s="1"/>
  <c r="X52" i="1"/>
  <c r="X18" i="1" s="1"/>
  <c r="W52" i="1"/>
  <c r="W18" i="1" s="1"/>
  <c r="V52" i="1"/>
  <c r="U52" i="1"/>
  <c r="U18" i="1" s="1"/>
  <c r="T52" i="1"/>
  <c r="T18" i="1" s="1"/>
  <c r="S52" i="1"/>
  <c r="R52" i="1"/>
  <c r="R18" i="1" s="1"/>
  <c r="Q52" i="1"/>
  <c r="Q18" i="1" s="1"/>
  <c r="P52" i="1"/>
  <c r="O52" i="1"/>
  <c r="N52" i="1"/>
  <c r="K52" i="1" s="1"/>
  <c r="H52" i="1" s="1"/>
  <c r="E52" i="1" s="1"/>
  <c r="M52" i="1"/>
  <c r="L52" i="1"/>
  <c r="I52" i="1" s="1"/>
  <c r="F52" i="1" s="1"/>
  <c r="J52" i="1"/>
  <c r="G52" i="1" s="1"/>
  <c r="D52" i="1" s="1"/>
  <c r="X53" i="1"/>
  <c r="W53" i="1"/>
  <c r="T53" i="1" s="1"/>
  <c r="Q53" i="1" s="1"/>
  <c r="N53" i="1" s="1"/>
  <c r="K53" i="1" s="1"/>
  <c r="H53" i="1" s="1"/>
  <c r="E53" i="1" s="1"/>
  <c r="V53" i="1"/>
  <c r="U53" i="1"/>
  <c r="R53" i="1" s="1"/>
  <c r="O53" i="1" s="1"/>
  <c r="L53" i="1" s="1"/>
  <c r="I53" i="1" s="1"/>
  <c r="F53" i="1" s="1"/>
  <c r="S53" i="1"/>
  <c r="P53" i="1" s="1"/>
  <c r="M53" i="1" s="1"/>
  <c r="J53" i="1" s="1"/>
  <c r="G53" i="1" s="1"/>
  <c r="D53" i="1" s="1"/>
  <c r="G54" i="1"/>
  <c r="J54" i="1"/>
  <c r="M54" i="1"/>
  <c r="P54" i="1"/>
  <c r="S54" i="1"/>
  <c r="V54" i="1"/>
  <c r="X25" i="1"/>
  <c r="W25" i="1"/>
  <c r="U25" i="1"/>
  <c r="T25" i="1"/>
  <c r="R25" i="1"/>
  <c r="Q25" i="1"/>
  <c r="O25" i="1"/>
  <c r="N25" i="1"/>
  <c r="L25" i="1"/>
  <c r="K25" i="1"/>
  <c r="I25" i="1"/>
  <c r="H25" i="1"/>
  <c r="V26" i="1"/>
  <c r="S26" i="1"/>
  <c r="P26" i="1"/>
  <c r="M26" i="1"/>
  <c r="J26" i="1"/>
  <c r="G26" i="1"/>
  <c r="V27" i="1"/>
  <c r="S27" i="1"/>
  <c r="P27" i="1"/>
  <c r="M27" i="1"/>
  <c r="J27" i="1"/>
  <c r="G27" i="1"/>
  <c r="V28" i="1"/>
  <c r="S28" i="1"/>
  <c r="P28" i="1"/>
  <c r="M28" i="1"/>
  <c r="J28" i="1"/>
  <c r="G28" i="1"/>
  <c r="G29" i="1"/>
  <c r="J29" i="1"/>
  <c r="M29" i="1"/>
  <c r="P29" i="1"/>
  <c r="S29" i="1"/>
  <c r="V29" i="1"/>
  <c r="P23" i="1"/>
  <c r="P22" i="1"/>
  <c r="P21" i="1"/>
  <c r="V23" i="1"/>
  <c r="S23" i="1"/>
  <c r="V22" i="1"/>
  <c r="S22" i="1"/>
  <c r="V21" i="1"/>
  <c r="S21" i="1"/>
  <c r="X20" i="1"/>
  <c r="X16" i="1" s="1"/>
  <c r="V20" i="1"/>
  <c r="V16" i="1" s="1"/>
  <c r="U20" i="1"/>
  <c r="U16" i="1" s="1"/>
  <c r="S20" i="1"/>
  <c r="S16" i="1" s="1"/>
  <c r="W19" i="1"/>
  <c r="V19" i="1" s="1"/>
  <c r="T19" i="1"/>
  <c r="S19" i="1"/>
  <c r="Q19" i="1"/>
  <c r="P19" i="1" s="1"/>
  <c r="R20" i="1"/>
  <c r="O20" i="1"/>
  <c r="O16" i="1" s="1"/>
  <c r="N20" i="1"/>
  <c r="N16" i="1" s="1"/>
  <c r="L20" i="1"/>
  <c r="L16" i="1" s="1"/>
  <c r="K20" i="1"/>
  <c r="K16" i="1" s="1"/>
  <c r="I20" i="1"/>
  <c r="I16" i="1" s="1"/>
  <c r="H20" i="1"/>
  <c r="H16" i="1" s="1"/>
  <c r="O21" i="1"/>
  <c r="O18" i="1" s="1"/>
  <c r="N21" i="1"/>
  <c r="L21" i="1"/>
  <c r="K21" i="1"/>
  <c r="I21" i="1"/>
  <c r="H21" i="1"/>
  <c r="M23" i="1"/>
  <c r="M20" i="1" s="1"/>
  <c r="M16" i="1" s="1"/>
  <c r="J23" i="1"/>
  <c r="J20" i="1" s="1"/>
  <c r="J16" i="1" s="1"/>
  <c r="G23" i="1"/>
  <c r="G20" i="1" s="1"/>
  <c r="G16" i="1" s="1"/>
  <c r="M22" i="1"/>
  <c r="M21" i="1" s="1"/>
  <c r="J22" i="1"/>
  <c r="J21" i="1" s="1"/>
  <c r="J18" i="1" s="1"/>
  <c r="G22" i="1"/>
  <c r="I18" i="1" l="1"/>
  <c r="I15" i="1" s="1"/>
  <c r="M18" i="1"/>
  <c r="D31" i="1"/>
  <c r="D30" i="1" s="1"/>
  <c r="L18" i="1"/>
  <c r="S18" i="1"/>
  <c r="V44" i="1"/>
  <c r="V43" i="1" s="1"/>
  <c r="M44" i="1"/>
  <c r="M43" i="1" s="1"/>
  <c r="D48" i="1"/>
  <c r="D49" i="1"/>
  <c r="W24" i="1"/>
  <c r="W17" i="1"/>
  <c r="W15" i="1" s="1"/>
  <c r="D22" i="1"/>
  <c r="D21" i="1" s="1"/>
  <c r="N18" i="1"/>
  <c r="D28" i="1"/>
  <c r="D27" i="1"/>
  <c r="H24" i="1"/>
  <c r="H17" i="1"/>
  <c r="L24" i="1"/>
  <c r="L17" i="1"/>
  <c r="L15" i="1" s="1"/>
  <c r="Q24" i="1"/>
  <c r="Q17" i="1"/>
  <c r="Q15" i="1" s="1"/>
  <c r="U24" i="1"/>
  <c r="U17" i="1"/>
  <c r="U15" i="1" s="1"/>
  <c r="K18" i="1"/>
  <c r="I24" i="1"/>
  <c r="I17" i="1"/>
  <c r="R24" i="1"/>
  <c r="R17" i="1"/>
  <c r="H18" i="1"/>
  <c r="H15" i="1"/>
  <c r="P20" i="1"/>
  <c r="P16" i="1" s="1"/>
  <c r="R16" i="1"/>
  <c r="K24" i="1"/>
  <c r="K17" i="1"/>
  <c r="O24" i="1"/>
  <c r="O17" i="1"/>
  <c r="O15" i="1" s="1"/>
  <c r="T24" i="1"/>
  <c r="T17" i="1"/>
  <c r="T15" i="1" s="1"/>
  <c r="X24" i="1"/>
  <c r="X17" i="1"/>
  <c r="X15" i="1" s="1"/>
  <c r="P44" i="1"/>
  <c r="P43" i="1" s="1"/>
  <c r="G44" i="1"/>
  <c r="G43" i="1" s="1"/>
  <c r="N24" i="1"/>
  <c r="N17" i="1"/>
  <c r="H19" i="1"/>
  <c r="I19" i="1"/>
  <c r="K19" i="1"/>
  <c r="L19" i="1"/>
  <c r="N19" i="1"/>
  <c r="O19" i="1"/>
  <c r="D29" i="1"/>
  <c r="G25" i="1"/>
  <c r="J25" i="1"/>
  <c r="M25" i="1"/>
  <c r="P25" i="1"/>
  <c r="S25" i="1"/>
  <c r="V25" i="1"/>
  <c r="D54" i="1"/>
  <c r="D46" i="1"/>
  <c r="D47" i="1"/>
  <c r="J19" i="1"/>
  <c r="M19" i="1"/>
  <c r="D23" i="1"/>
  <c r="D20" i="1" s="1"/>
  <c r="D16" i="1" s="1"/>
  <c r="G21" i="1"/>
  <c r="D26" i="1"/>
  <c r="D25" i="1" l="1"/>
  <c r="D24" i="1" s="1"/>
  <c r="N15" i="1"/>
  <c r="R15" i="1"/>
  <c r="V18" i="1"/>
  <c r="G24" i="1"/>
  <c r="G17" i="1"/>
  <c r="V24" i="1"/>
  <c r="V17" i="1"/>
  <c r="K15" i="1"/>
  <c r="G19" i="1"/>
  <c r="G18" i="1"/>
  <c r="P24" i="1"/>
  <c r="P17" i="1"/>
  <c r="P18" i="1"/>
  <c r="S24" i="1"/>
  <c r="S17" i="1"/>
  <c r="S15" i="1" s="1"/>
  <c r="J24" i="1"/>
  <c r="J17" i="1"/>
  <c r="J15" i="1" s="1"/>
  <c r="M24" i="1"/>
  <c r="M17" i="1"/>
  <c r="M15" i="1" s="1"/>
  <c r="D17" i="1"/>
  <c r="D19" i="1"/>
  <c r="D44" i="1"/>
  <c r="D43" i="1" s="1"/>
  <c r="G15" i="1" l="1"/>
  <c r="V15" i="1"/>
  <c r="D18" i="1"/>
  <c r="D15" i="1" s="1"/>
  <c r="P15" i="1"/>
</calcChain>
</file>

<file path=xl/sharedStrings.xml><?xml version="1.0" encoding="utf-8"?>
<sst xmlns="http://schemas.openxmlformats.org/spreadsheetml/2006/main" count="135" uniqueCount="68">
  <si>
    <t xml:space="preserve">Объемы финансирования по годам и источникам,  (тыс. рублей) </t>
  </si>
  <si>
    <t>Всего</t>
  </si>
  <si>
    <t>всего</t>
  </si>
  <si>
    <t>Комитет по управлению муниципальной собственностью МР «Печора»</t>
  </si>
  <si>
    <t xml:space="preserve">Всего, в т.ч. по  бюджетополучателям </t>
  </si>
  <si>
    <t xml:space="preserve">Всего, в т.ч. По бюджетополучателям:   </t>
  </si>
  <si>
    <t>Подпрограмма 4 "Электронный муниципалитет" в т.ч.по основным мероприятиям:</t>
  </si>
  <si>
    <t>Управление финансов МР "Печора"</t>
  </si>
  <si>
    <t>Администрация МР "Печора"</t>
  </si>
  <si>
    <t xml:space="preserve">Комитет по управлению муниципальной собственностью МР «Печора» </t>
  </si>
  <si>
    <t>Наименование  муниципальной  программы,   подпрограммы  муниципальной программы,     основного мероприятия</t>
  </si>
  <si>
    <t xml:space="preserve">Всего, в т. ч.  по бюджетополучателям:   </t>
  </si>
  <si>
    <t>Ответственный исполнитель, соисполнитель</t>
  </si>
  <si>
    <t xml:space="preserve">Бюджетополучатель </t>
  </si>
  <si>
    <t>Бюджет МО МР "Печора"</t>
  </si>
  <si>
    <t>Республиканский бюджет РК</t>
  </si>
  <si>
    <t>Основное мероприятие 4.1.2.
Развитие и поддержка актуального состояния портала администрации МО  и сайтов муниципальных учреждений (8-ФЗ, 83-ФЗ и пр.)</t>
  </si>
  <si>
    <t>Основное мероприятие 4.4.1.
Создание, техническое обслуживание, наращивание и модернизация корпоративной сети передачи данных (далее – КСПД) МО</t>
  </si>
  <si>
    <t xml:space="preserve">Основное мероприятие 2.3.2.
Реализация прочих функций, связанных с муниципальным управлением
</t>
  </si>
  <si>
    <t xml:space="preserve">Основное мероприятие 2.2.1.
Вовлечение муниципального имущества в экономический оборот
</t>
  </si>
  <si>
    <t xml:space="preserve">Основное мероприятие 2.1.1.
Признание прав, регулирование отношений по имуществу для муниципальных нужд и оптимизация состава (структуры) муниципального имущества
</t>
  </si>
  <si>
    <t xml:space="preserve">Основное мероприятие 3.2.1.
Внедрение современных технологий обучения специалистов органов МСУ
</t>
  </si>
  <si>
    <t xml:space="preserve">Основное мероприятие 2.3.1.
Руководство и управление в сфере установленных функций органов местного самоуправления
</t>
  </si>
  <si>
    <t xml:space="preserve">Основное мероприятие 3.7.1.
Руководство и управление в сфере установленных функций органов местного самоуправления
</t>
  </si>
  <si>
    <t xml:space="preserve">Основное мероприятие 5.1.1.
Организация антикоррупционного обучения </t>
  </si>
  <si>
    <t xml:space="preserve">Основное мероприятие 5.1.2.
Пропаганда антикоррупционного поведения, формирование нетерпимого отношения к коррупции
</t>
  </si>
  <si>
    <t>Основное мероприятие 1.3.1. Руководство и управление в сфере установленных функций органов местного самоуправления</t>
  </si>
  <si>
    <t>Основное мероприятие 3.7.2.                                                                                Обеспечение деятельности (оказание услуг) подведомственных казенных учреждений</t>
  </si>
  <si>
    <t xml:space="preserve">Основное мероприятие 3.7.9.
Реализация прочих функций, связанных с муниципальным управлением
</t>
  </si>
  <si>
    <t>Комитет по управлению муниципальной собственностью МР "Печора"</t>
  </si>
  <si>
    <t>МКУ "Управление капитального строительства"</t>
  </si>
  <si>
    <t>Сектор по кадрам и муниципальной службе администрации МР "Печора"</t>
  </si>
  <si>
    <t xml:space="preserve">Бюджетно-финансовый отдел администрации МР "Печора"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</si>
  <si>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Бюджетно-финансовый отдел администрации МР "Печора"                                                                                                                                                                                                            </t>
  </si>
  <si>
    <t>Основное мероприятие 3.7.6.  Осуществление государственного полномочия Республики Коми, предусмотренного пунктом "а" пункта 5 статьи 1 Закона Республики Коми "О наделении органов местного самоуправления в республике Коми отдельными государственными полномочиями Республики"</t>
  </si>
  <si>
    <t>"</t>
  </si>
  <si>
    <t xml:space="preserve">Всего, в т.ч. по бюджетополучателям:   </t>
  </si>
  <si>
    <t>2020 год</t>
  </si>
  <si>
    <t>Основное мероприятие 1.1.5.
Обслуживание муниципального долга</t>
  </si>
  <si>
    <t>Сектор по работе с информационными технологиями администрации МР "Печора"</t>
  </si>
  <si>
    <t>2021 год</t>
  </si>
  <si>
    <t>Основное мероприятие 4.5.3. 
Обеспечение защиты конфиденциальной информации в информационных системах</t>
  </si>
  <si>
    <t>Основное мероприятие 4.5.4. 
Обеспечение информационной безопасности в КСПД</t>
  </si>
  <si>
    <t>Основное мероприятие 3.7.7.                                                                 Осуществление переданных государственных полномочий в области государственной поддержки граждан Российской Федерации, имеющих право на получение субсидий (социальных выплат) на приобретение или строительство жилья, в соответствии с пунктом 4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Коми, а также осуществление переданных государственных полномочий в области государственной поддержки граждан Российской Федерации, имеющих право на получение субсидий (социальных выплат) на приобретение,  строительство жилья или на завершение строительства многоквартирного дома, при строительстве которого застройщиком нарушены права и законные интересы участников, в соответствии с пунктом 4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</t>
  </si>
  <si>
    <t>Основное мероприятие 3.8.1. Обеспечение деятельности (оказания услуг) муниципальных учреждений (организаций)</t>
  </si>
  <si>
    <t>МАУ "Печорское время"</t>
  </si>
  <si>
    <t>Директор МАУ "Печорское время"</t>
  </si>
  <si>
    <t>2023 год</t>
  </si>
  <si>
    <t>2024 год</t>
  </si>
  <si>
    <t>2025 год</t>
  </si>
  <si>
    <t>2022 год</t>
  </si>
  <si>
    <t>Основное мероприятие 4.4.5.
Автоматизация и модернизация рабочих мест специалистов  администрации, осуществляющих работу с государственными и муниципальными информационными системами</t>
  </si>
  <si>
    <t>Главный специалист по противодействию коррупции администрации муниципального района "Печора"</t>
  </si>
  <si>
    <t xml:space="preserve">Подпрограмма 1 "Управление муниципальными финансами и муниципальным долгом",  в т. ч. по основным мероприятиям:  </t>
  </si>
  <si>
    <t xml:space="preserve">Подпрограмма 2 "Управление муниципальным имуществом" , в т.ч. по  основным  мероприятиям:  </t>
  </si>
  <si>
    <t>Подпрограмма 3  «Муниципальное управление",  в т.ч. по основным мероприятиям</t>
  </si>
  <si>
    <t>Подпрограмма 5 "Противодействие коррупции"</t>
  </si>
  <si>
    <t>Основное мероприятие 3.7.3.    
Осуществление государственных полномочий Республики Коми, предусмотренных пунктом 6 статьи 1, статьями 2, 2(1) и 3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</si>
  <si>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Основное мероприятие 3.7.5. Осуществление государственных полномочий Республики Коми, предусмотренных  пунктами 7-8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</si>
  <si>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Основное мероприятие 3.7.8.                                                                   Осуществление государственного полномочия Республики Коми по организации проведения на территории соответствующего муниципального образования мероприятий по  отлову и содержанию животных без владельцев</t>
  </si>
  <si>
    <t>Основное мероприятие 3.7.4.                                                                                     Осуществление государственных полномочий Республики Коми, предусмотренных пунктами 9 - 10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</si>
  <si>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Ресурсное обеспечение муниципальной программы МО МР "Развитие системы муниципального управления"</t>
  </si>
  <si>
    <t>Муниципальная программа  МО МР "Печора" "Развитие системы муниципального управления"</t>
  </si>
  <si>
    <t>Приложение 2
к муниципальной программе МО МР "Печора"                                                                                                                                                                                                    "Развитие  системы муниципального управления"</t>
  </si>
  <si>
    <t>Основное мероприятие 4.5.6. 
Поддержание работоспособности инфраструктуры связи, созданной в рамках реализации инвестиционных проектов, связанных с развитием инфраструктуры связи на территориях труднодоступных и малонаселенных пунктов в Республике Коми</t>
  </si>
  <si>
    <t>Приложение</t>
  </si>
  <si>
    <t xml:space="preserve">к изменениям, вносимым в постановление администрации МР "Печора" </t>
  </si>
  <si>
    <t>от " 23 "  января 2020 г. № 39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</si>
</sst>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8">
    <xf numFmtId="0" fontId="0" fillId="0" borderId="0" xfId="0"/>
    <xf numFmtId="0" fontId="1" fillId="0" borderId="0" xfId="0" applyFont="1" applyAlignment="1">
      <alignment horizontal="left" vertical="top"/>
    </xf>
    <xf numFmtId="0" fontId="1" fillId="0" borderId="0" xfId="0" applyFont="1"/>
    <xf numFmtId="0" fontId="2" fillId="0" borderId="0" xfId="0" applyFont="1" applyFill="1"/>
    <xf numFmtId="0" fontId="1" fillId="0" borderId="0" xfId="0" applyFont="1" applyFill="1"/>
    <xf numFmtId="0" fontId="3" fillId="0" borderId="0" xfId="0" applyFont="1" applyFill="1"/>
    <xf numFmtId="0" fontId="4" fillId="0" borderId="0" xfId="0" applyFont="1" applyFill="1"/>
    <xf numFmtId="0" fontId="4" fillId="0" borderId="0" xfId="0" applyFont="1" applyFill="1" applyAlignment="1">
      <alignment horizontal="right" vertical="top" wrapText="1"/>
    </xf>
    <xf numFmtId="164" fontId="3" fillId="0" borderId="0" xfId="0" applyNumberFormat="1" applyFont="1" applyFill="1"/>
    <xf numFmtId="0" fontId="4" fillId="0" borderId="0" xfId="0" applyFont="1" applyFill="1" applyAlignment="1"/>
    <xf numFmtId="0" fontId="4" fillId="0" borderId="1" xfId="0" applyFont="1" applyFill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left" vertical="top" wrapText="1"/>
    </xf>
    <xf numFmtId="164" fontId="3" fillId="0" borderId="2" xfId="0" applyNumberFormat="1" applyFont="1" applyFill="1" applyBorder="1" applyAlignment="1">
      <alignment horizontal="center" vertical="center" wrapText="1"/>
    </xf>
    <xf numFmtId="0" fontId="2" fillId="2" borderId="0" xfId="0" applyFont="1" applyFill="1"/>
    <xf numFmtId="0" fontId="2" fillId="3" borderId="1" xfId="0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0" fontId="2" fillId="0" borderId="0" xfId="0" applyFont="1"/>
    <xf numFmtId="164" fontId="4" fillId="0" borderId="2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left" vertical="top" wrapText="1"/>
    </xf>
    <xf numFmtId="0" fontId="1" fillId="3" borderId="1" xfId="0" applyFont="1" applyFill="1" applyBorder="1" applyAlignment="1">
      <alignment horizontal="center" vertical="center" wrapText="1"/>
    </xf>
    <xf numFmtId="164" fontId="4" fillId="3" borderId="1" xfId="0" applyNumberFormat="1" applyFont="1" applyFill="1" applyBorder="1" applyAlignment="1">
      <alignment horizontal="center" vertical="center" wrapText="1"/>
    </xf>
    <xf numFmtId="0" fontId="3" fillId="0" borderId="0" xfId="0" applyFont="1"/>
    <xf numFmtId="0" fontId="4" fillId="3" borderId="1" xfId="0" applyFont="1" applyFill="1" applyBorder="1" applyAlignment="1">
      <alignment horizontal="left" vertical="top" wrapText="1"/>
    </xf>
    <xf numFmtId="0" fontId="4" fillId="3" borderId="1" xfId="0" applyFont="1" applyFill="1" applyBorder="1" applyAlignment="1">
      <alignment horizontal="center" vertical="center" wrapText="1"/>
    </xf>
    <xf numFmtId="0" fontId="4" fillId="0" borderId="0" xfId="0" applyFont="1"/>
    <xf numFmtId="0" fontId="4" fillId="3" borderId="2" xfId="0" applyFont="1" applyFill="1" applyBorder="1" applyAlignment="1">
      <alignment horizontal="left" vertical="top" wrapText="1"/>
    </xf>
    <xf numFmtId="0" fontId="4" fillId="3" borderId="2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left" vertical="top" wrapText="1"/>
    </xf>
    <xf numFmtId="0" fontId="1" fillId="0" borderId="0" xfId="0" applyFont="1" applyFill="1" applyAlignment="1">
      <alignment horizontal="left" vertical="top"/>
    </xf>
    <xf numFmtId="0" fontId="1" fillId="3" borderId="0" xfId="0" applyFont="1" applyFill="1" applyAlignment="1">
      <alignment horizontal="left" vertical="top"/>
    </xf>
    <xf numFmtId="0" fontId="1" fillId="3" borderId="0" xfId="0" applyFont="1" applyFill="1"/>
    <xf numFmtId="0" fontId="1" fillId="3" borderId="2" xfId="0" applyFont="1" applyFill="1" applyBorder="1" applyAlignment="1">
      <alignment horizontal="left" vertical="top" wrapText="1"/>
    </xf>
    <xf numFmtId="0" fontId="5" fillId="3" borderId="1" xfId="0" applyFont="1" applyFill="1" applyBorder="1" applyAlignment="1">
      <alignment horizontal="left" vertical="top" wrapText="1"/>
    </xf>
    <xf numFmtId="0" fontId="3" fillId="0" borderId="5" xfId="0" applyFont="1" applyFill="1" applyBorder="1"/>
    <xf numFmtId="0" fontId="4" fillId="0" borderId="5" xfId="0" applyFont="1" applyFill="1" applyBorder="1"/>
    <xf numFmtId="164" fontId="3" fillId="0" borderId="0" xfId="0" applyNumberFormat="1" applyFont="1" applyFill="1" applyAlignment="1">
      <alignment horizontal="center"/>
    </xf>
    <xf numFmtId="0" fontId="3" fillId="0" borderId="7" xfId="0" applyFont="1" applyFill="1" applyBorder="1"/>
    <xf numFmtId="0" fontId="4" fillId="0" borderId="7" xfId="0" applyFont="1" applyFill="1" applyBorder="1"/>
    <xf numFmtId="0" fontId="4" fillId="0" borderId="0" xfId="0" applyFont="1" applyFill="1" applyAlignment="1">
      <alignment horizontal="right"/>
    </xf>
    <xf numFmtId="0" fontId="4" fillId="0" borderId="0" xfId="0" applyFont="1" applyFill="1" applyAlignment="1">
      <alignment horizontal="center" vertical="center"/>
    </xf>
    <xf numFmtId="164" fontId="3" fillId="3" borderId="2" xfId="0" applyNumberFormat="1" applyFont="1" applyFill="1" applyBorder="1" applyAlignment="1">
      <alignment horizontal="center" vertical="center" wrapText="1"/>
    </xf>
    <xf numFmtId="164" fontId="4" fillId="3" borderId="2" xfId="0" applyNumberFormat="1" applyFont="1" applyFill="1" applyBorder="1" applyAlignment="1">
      <alignment horizontal="center" vertical="center" wrapText="1"/>
    </xf>
    <xf numFmtId="164" fontId="3" fillId="0" borderId="0" xfId="0" applyNumberFormat="1" applyFont="1" applyFill="1" applyAlignment="1">
      <alignment horizontal="center" vertical="center"/>
    </xf>
    <xf numFmtId="0" fontId="3" fillId="0" borderId="0" xfId="0" applyFont="1" applyFill="1" applyAlignment="1">
      <alignment vertical="center"/>
    </xf>
    <xf numFmtId="164" fontId="3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right" vertical="top"/>
    </xf>
    <xf numFmtId="0" fontId="1" fillId="3" borderId="3" xfId="0" applyFont="1" applyFill="1" applyBorder="1" applyAlignment="1">
      <alignment horizontal="left" vertical="top" wrapText="1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/>
    </xf>
    <xf numFmtId="0" fontId="8" fillId="0" borderId="0" xfId="0" applyFont="1" applyFill="1" applyAlignment="1">
      <alignment vertical="center"/>
    </xf>
    <xf numFmtId="0" fontId="7" fillId="0" borderId="0" xfId="0" applyFont="1" applyFill="1"/>
    <xf numFmtId="0" fontId="7" fillId="0" borderId="0" xfId="0" applyFont="1"/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64" fontId="2" fillId="0" borderId="0" xfId="0" applyNumberFormat="1" applyFont="1" applyFill="1"/>
    <xf numFmtId="164" fontId="1" fillId="0" borderId="0" xfId="0" applyNumberFormat="1" applyFont="1" applyFill="1"/>
    <xf numFmtId="164" fontId="4" fillId="0" borderId="0" xfId="0" applyNumberFormat="1" applyFont="1" applyFill="1"/>
    <xf numFmtId="0" fontId="3" fillId="3" borderId="1" xfId="0" applyFont="1" applyFill="1" applyBorder="1" applyAlignment="1">
      <alignment horizontal="center" vertical="center" wrapText="1"/>
    </xf>
    <xf numFmtId="164" fontId="3" fillId="3" borderId="1" xfId="0" applyNumberFormat="1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right" vertical="center"/>
    </xf>
    <xf numFmtId="0" fontId="2" fillId="3" borderId="2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left" vertical="top" wrapText="1"/>
    </xf>
    <xf numFmtId="0" fontId="2" fillId="3" borderId="3" xfId="0" applyFont="1" applyFill="1" applyBorder="1" applyAlignment="1">
      <alignment horizontal="left" vertical="top"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2" fillId="3" borderId="4" xfId="0" applyFont="1" applyFill="1" applyBorder="1" applyAlignment="1">
      <alignment horizontal="left" vertical="top" wrapText="1"/>
    </xf>
    <xf numFmtId="0" fontId="2" fillId="3" borderId="4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left" vertical="top" wrapText="1"/>
    </xf>
    <xf numFmtId="0" fontId="3" fillId="3" borderId="3" xfId="0" applyFont="1" applyFill="1" applyBorder="1" applyAlignment="1">
      <alignment horizontal="left" vertical="top" wrapText="1"/>
    </xf>
    <xf numFmtId="0" fontId="3" fillId="3" borderId="2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right" vertical="center"/>
    </xf>
    <xf numFmtId="0" fontId="7" fillId="0" borderId="0" xfId="0" applyFont="1" applyFill="1" applyAlignment="1">
      <alignment horizontal="right"/>
    </xf>
    <xf numFmtId="0" fontId="6" fillId="0" borderId="0" xfId="0" applyFont="1" applyAlignment="1">
      <alignment horizontal="right" vertical="top" wrapText="1"/>
    </xf>
    <xf numFmtId="0" fontId="1" fillId="0" borderId="6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57"/>
  <sheetViews>
    <sheetView tabSelected="1" view="pageBreakPreview" zoomScale="70" zoomScaleNormal="60" zoomScaleSheetLayoutView="70" workbookViewId="0">
      <pane xSplit="1" ySplit="14" topLeftCell="B27" activePane="bottomRight" state="frozen"/>
      <selection pane="topRight" activeCell="B1" sqref="B1"/>
      <selection pane="bottomLeft" activeCell="A16" sqref="A16"/>
      <selection pane="bottomRight" activeCell="S3" sqref="S3:X3"/>
    </sheetView>
  </sheetViews>
  <sheetFormatPr defaultColWidth="9.140625" defaultRowHeight="15.75" x14ac:dyDescent="0.25"/>
  <cols>
    <col min="1" max="1" width="103.7109375" style="1" customWidth="1"/>
    <col min="2" max="2" width="25" style="2" customWidth="1"/>
    <col min="3" max="3" width="25.7109375" style="2" customWidth="1"/>
    <col min="4" max="4" width="13.28515625" style="5" bestFit="1" customWidth="1"/>
    <col min="5" max="5" width="11.140625" style="6" hidden="1" customWidth="1"/>
    <col min="6" max="6" width="7.28515625" style="6" hidden="1" customWidth="1"/>
    <col min="7" max="7" width="11.140625" style="5" bestFit="1" customWidth="1"/>
    <col min="8" max="8" width="11.140625" style="6" bestFit="1" customWidth="1"/>
    <col min="9" max="9" width="10.28515625" style="6" bestFit="1" customWidth="1"/>
    <col min="10" max="10" width="11.140625" style="39" bestFit="1" customWidth="1"/>
    <col min="11" max="11" width="11.140625" style="43" bestFit="1" customWidth="1"/>
    <col min="12" max="12" width="9.42578125" style="6" customWidth="1"/>
    <col min="13" max="14" width="11.140625" style="6" bestFit="1" customWidth="1"/>
    <col min="15" max="15" width="8.7109375" style="6" customWidth="1"/>
    <col min="16" max="17" width="11.140625" style="6" bestFit="1" customWidth="1"/>
    <col min="18" max="18" width="11.85546875" style="6" customWidth="1"/>
    <col min="19" max="19" width="11.140625" style="6" bestFit="1" customWidth="1"/>
    <col min="20" max="20" width="11.140625" style="24" bestFit="1" customWidth="1"/>
    <col min="21" max="21" width="9" style="24" customWidth="1"/>
    <col min="22" max="22" width="11.140625" style="6" bestFit="1" customWidth="1"/>
    <col min="23" max="23" width="12.28515625" style="6" customWidth="1"/>
    <col min="24" max="24" width="13" style="6" customWidth="1"/>
    <col min="25" max="25" width="18.7109375" style="4" customWidth="1"/>
    <col min="26" max="26" width="17.7109375" style="4" customWidth="1"/>
    <col min="27" max="27" width="9.140625" style="4"/>
    <col min="28" max="28" width="11.28515625" style="4" bestFit="1" customWidth="1"/>
    <col min="29" max="36" width="9.140625" style="4"/>
    <col min="37" max="16384" width="9.140625" style="2"/>
  </cols>
  <sheetData>
    <row r="1" spans="1:36" ht="18.75" x14ac:dyDescent="0.3">
      <c r="J1" s="57"/>
      <c r="K1" s="58"/>
      <c r="L1" s="59"/>
      <c r="M1" s="59"/>
      <c r="N1" s="59"/>
      <c r="O1" s="59"/>
      <c r="P1" s="59"/>
      <c r="Q1" s="59"/>
      <c r="R1" s="59"/>
      <c r="S1" s="59"/>
      <c r="T1" s="60"/>
      <c r="U1" s="86" t="s">
        <v>65</v>
      </c>
      <c r="V1" s="86"/>
      <c r="W1" s="86"/>
      <c r="X1" s="86"/>
    </row>
    <row r="2" spans="1:36" ht="18.75" x14ac:dyDescent="0.3">
      <c r="J2" s="57"/>
      <c r="K2" s="58"/>
      <c r="L2" s="59"/>
      <c r="M2" s="59"/>
      <c r="N2" s="59"/>
      <c r="O2" s="59"/>
      <c r="P2" s="86" t="s">
        <v>66</v>
      </c>
      <c r="Q2" s="86"/>
      <c r="R2" s="86"/>
      <c r="S2" s="86"/>
      <c r="T2" s="86"/>
      <c r="U2" s="86"/>
      <c r="V2" s="86"/>
      <c r="W2" s="86"/>
      <c r="X2" s="86"/>
    </row>
    <row r="3" spans="1:36" ht="33.75" customHeight="1" x14ac:dyDescent="0.3">
      <c r="J3" s="57"/>
      <c r="K3" s="58"/>
      <c r="L3" s="59"/>
      <c r="M3" s="59"/>
      <c r="N3" s="59"/>
      <c r="O3" s="59"/>
      <c r="P3" s="59"/>
      <c r="Q3" s="59"/>
      <c r="R3" s="59"/>
      <c r="S3" s="85" t="s">
        <v>67</v>
      </c>
      <c r="T3" s="85"/>
      <c r="U3" s="85"/>
      <c r="V3" s="85"/>
      <c r="W3" s="85"/>
      <c r="X3" s="85"/>
    </row>
    <row r="4" spans="1:36" ht="33.75" customHeight="1" x14ac:dyDescent="0.3">
      <c r="J4" s="57"/>
      <c r="K4" s="58"/>
      <c r="L4" s="59"/>
      <c r="M4" s="59"/>
      <c r="N4" s="59"/>
      <c r="O4" s="59"/>
      <c r="P4" s="59"/>
      <c r="Q4" s="59"/>
      <c r="R4" s="59"/>
      <c r="S4" s="68"/>
      <c r="T4" s="68"/>
      <c r="U4" s="68"/>
      <c r="V4" s="68"/>
      <c r="W4" s="68"/>
      <c r="X4" s="68"/>
    </row>
    <row r="5" spans="1:36" ht="75" customHeight="1" x14ac:dyDescent="0.25">
      <c r="J5" s="87" t="s">
        <v>63</v>
      </c>
      <c r="K5" s="87"/>
      <c r="L5" s="87"/>
      <c r="M5" s="87"/>
      <c r="N5" s="87"/>
      <c r="O5" s="87"/>
      <c r="P5" s="87"/>
      <c r="Q5" s="87"/>
      <c r="R5" s="87"/>
      <c r="S5" s="87"/>
      <c r="T5" s="87"/>
      <c r="U5" s="87"/>
      <c r="V5" s="87"/>
      <c r="W5" s="87"/>
      <c r="X5" s="87"/>
    </row>
    <row r="6" spans="1:36" ht="15.75" hidden="1" customHeight="1" x14ac:dyDescent="0.3">
      <c r="E6" s="7"/>
      <c r="F6" s="7"/>
      <c r="G6" s="7"/>
      <c r="H6" s="7"/>
      <c r="I6" s="7"/>
      <c r="J6" s="57"/>
      <c r="K6" s="58"/>
      <c r="L6" s="59"/>
      <c r="M6" s="59"/>
      <c r="N6" s="59"/>
      <c r="O6" s="59"/>
      <c r="P6" s="59"/>
      <c r="Q6" s="59"/>
      <c r="R6" s="59"/>
      <c r="S6" s="59"/>
      <c r="T6" s="60"/>
      <c r="U6" s="60"/>
      <c r="V6" s="59"/>
      <c r="W6" s="59"/>
      <c r="X6" s="59"/>
    </row>
    <row r="7" spans="1:36" ht="1.5" hidden="1" customHeight="1" x14ac:dyDescent="0.25">
      <c r="I7" s="9"/>
      <c r="J7" s="87"/>
      <c r="K7" s="87"/>
      <c r="L7" s="87"/>
      <c r="M7" s="87"/>
      <c r="N7" s="87"/>
      <c r="O7" s="87"/>
      <c r="P7" s="87"/>
      <c r="Q7" s="87"/>
      <c r="R7" s="87"/>
      <c r="S7" s="87"/>
      <c r="T7" s="87"/>
      <c r="U7" s="87"/>
      <c r="V7" s="2"/>
      <c r="W7" s="4"/>
      <c r="X7" s="4"/>
    </row>
    <row r="8" spans="1:36" x14ac:dyDescent="0.25">
      <c r="D8" s="8"/>
      <c r="H8" s="9"/>
      <c r="I8" s="9"/>
      <c r="J8" s="9"/>
      <c r="K8" s="9"/>
      <c r="L8" s="9"/>
      <c r="M8" s="9"/>
      <c r="P8" s="9"/>
      <c r="S8" s="9"/>
      <c r="V8" s="9"/>
    </row>
    <row r="9" spans="1:36" ht="24" customHeight="1" x14ac:dyDescent="0.25">
      <c r="D9" s="8"/>
      <c r="F9" s="9"/>
      <c r="G9" s="9"/>
      <c r="H9" s="9"/>
      <c r="I9" s="9"/>
      <c r="J9" s="9"/>
      <c r="K9" s="9"/>
      <c r="L9" s="9"/>
      <c r="M9" s="9"/>
      <c r="P9" s="9"/>
      <c r="S9" s="9"/>
      <c r="V9" s="9"/>
    </row>
    <row r="10" spans="1:36" ht="24.75" customHeight="1" x14ac:dyDescent="0.25">
      <c r="A10" s="92" t="s">
        <v>61</v>
      </c>
      <c r="B10" s="92"/>
      <c r="C10" s="92"/>
      <c r="D10" s="93"/>
      <c r="E10" s="93"/>
      <c r="F10" s="93"/>
      <c r="G10" s="93"/>
      <c r="H10" s="93"/>
      <c r="I10" s="93"/>
      <c r="J10" s="93"/>
      <c r="K10" s="93"/>
      <c r="L10" s="93"/>
      <c r="M10" s="93"/>
      <c r="N10" s="93"/>
      <c r="O10" s="93"/>
      <c r="P10" s="93"/>
      <c r="Q10" s="93"/>
      <c r="R10" s="93"/>
      <c r="S10" s="93"/>
      <c r="T10" s="93"/>
      <c r="U10" s="93"/>
      <c r="V10" s="2"/>
      <c r="W10" s="4"/>
      <c r="X10" s="4"/>
    </row>
    <row r="11" spans="1:36" ht="28.5" customHeight="1" x14ac:dyDescent="0.25">
      <c r="A11" s="74" t="s">
        <v>10</v>
      </c>
      <c r="B11" s="74" t="s">
        <v>12</v>
      </c>
      <c r="C11" s="79" t="s">
        <v>13</v>
      </c>
      <c r="D11" s="88" t="s">
        <v>0</v>
      </c>
      <c r="E11" s="89"/>
      <c r="F11" s="89"/>
      <c r="G11" s="89"/>
      <c r="H11" s="89"/>
      <c r="I11" s="89"/>
      <c r="J11" s="89"/>
      <c r="K11" s="89"/>
      <c r="L11" s="89"/>
      <c r="M11" s="89"/>
      <c r="N11" s="89"/>
      <c r="O11" s="89"/>
      <c r="P11" s="89"/>
      <c r="Q11" s="89"/>
      <c r="R11" s="89"/>
      <c r="S11" s="89"/>
      <c r="T11" s="89"/>
      <c r="U11" s="89"/>
      <c r="V11" s="89"/>
      <c r="W11" s="89"/>
      <c r="X11" s="90"/>
    </row>
    <row r="12" spans="1:36" ht="15.75" customHeight="1" x14ac:dyDescent="0.25">
      <c r="A12" s="75"/>
      <c r="B12" s="75"/>
      <c r="C12" s="79"/>
      <c r="D12" s="80" t="s">
        <v>1</v>
      </c>
      <c r="E12" s="94"/>
      <c r="F12" s="95"/>
      <c r="G12" s="71" t="s">
        <v>37</v>
      </c>
      <c r="H12" s="71"/>
      <c r="I12" s="71"/>
      <c r="J12" s="71" t="s">
        <v>40</v>
      </c>
      <c r="K12" s="71"/>
      <c r="L12" s="71"/>
      <c r="M12" s="71" t="s">
        <v>50</v>
      </c>
      <c r="N12" s="71"/>
      <c r="O12" s="71"/>
      <c r="P12" s="71" t="s">
        <v>47</v>
      </c>
      <c r="Q12" s="71"/>
      <c r="R12" s="71"/>
      <c r="S12" s="91" t="s">
        <v>48</v>
      </c>
      <c r="T12" s="91"/>
      <c r="U12" s="91"/>
      <c r="V12" s="71" t="s">
        <v>49</v>
      </c>
      <c r="W12" s="71"/>
      <c r="X12" s="71"/>
    </row>
    <row r="13" spans="1:36" ht="102" customHeight="1" x14ac:dyDescent="0.25">
      <c r="A13" s="76"/>
      <c r="B13" s="76"/>
      <c r="C13" s="79"/>
      <c r="D13" s="80"/>
      <c r="E13" s="96"/>
      <c r="F13" s="97"/>
      <c r="G13" s="50" t="s">
        <v>2</v>
      </c>
      <c r="H13" s="10" t="s">
        <v>14</v>
      </c>
      <c r="I13" s="10" t="s">
        <v>15</v>
      </c>
      <c r="J13" s="56" t="s">
        <v>2</v>
      </c>
      <c r="K13" s="10" t="s">
        <v>14</v>
      </c>
      <c r="L13" s="10" t="s">
        <v>15</v>
      </c>
      <c r="M13" s="53" t="s">
        <v>2</v>
      </c>
      <c r="N13" s="10" t="s">
        <v>14</v>
      </c>
      <c r="O13" s="10" t="s">
        <v>15</v>
      </c>
      <c r="P13" s="53" t="s">
        <v>2</v>
      </c>
      <c r="Q13" s="10" t="s">
        <v>14</v>
      </c>
      <c r="R13" s="10" t="s">
        <v>15</v>
      </c>
      <c r="S13" s="53" t="s">
        <v>2</v>
      </c>
      <c r="T13" s="10" t="s">
        <v>14</v>
      </c>
      <c r="U13" s="10" t="s">
        <v>15</v>
      </c>
      <c r="V13" s="62" t="s">
        <v>2</v>
      </c>
      <c r="W13" s="10" t="s">
        <v>14</v>
      </c>
      <c r="X13" s="10" t="s">
        <v>15</v>
      </c>
    </row>
    <row r="14" spans="1:36" x14ac:dyDescent="0.25">
      <c r="A14" s="11">
        <v>1</v>
      </c>
      <c r="B14" s="48">
        <v>2</v>
      </c>
      <c r="C14" s="48">
        <v>3</v>
      </c>
      <c r="D14" s="50">
        <v>4</v>
      </c>
      <c r="E14" s="51">
        <v>12</v>
      </c>
      <c r="F14" s="51">
        <v>13</v>
      </c>
      <c r="G14" s="50">
        <v>8</v>
      </c>
      <c r="H14" s="51">
        <v>9</v>
      </c>
      <c r="I14" s="51">
        <v>10</v>
      </c>
      <c r="J14" s="56">
        <v>11</v>
      </c>
      <c r="K14" s="55">
        <v>12</v>
      </c>
      <c r="L14" s="55">
        <v>13</v>
      </c>
      <c r="M14" s="53">
        <v>14</v>
      </c>
      <c r="N14" s="54">
        <v>15</v>
      </c>
      <c r="O14" s="54">
        <v>16</v>
      </c>
      <c r="P14" s="53">
        <v>17</v>
      </c>
      <c r="Q14" s="54">
        <v>18</v>
      </c>
      <c r="R14" s="54">
        <v>19</v>
      </c>
      <c r="S14" s="53">
        <v>20</v>
      </c>
      <c r="T14" s="47">
        <v>21</v>
      </c>
      <c r="U14" s="47">
        <v>22</v>
      </c>
      <c r="V14" s="62">
        <v>14</v>
      </c>
      <c r="W14" s="61">
        <v>15</v>
      </c>
      <c r="X14" s="61">
        <v>16</v>
      </c>
    </row>
    <row r="15" spans="1:36" s="13" customFormat="1" ht="78" customHeight="1" x14ac:dyDescent="0.25">
      <c r="A15" s="72" t="s">
        <v>62</v>
      </c>
      <c r="B15" s="69"/>
      <c r="C15" s="49" t="s">
        <v>4</v>
      </c>
      <c r="D15" s="12">
        <f>D16+D17+D18</f>
        <v>1036653.8</v>
      </c>
      <c r="E15" s="12"/>
      <c r="F15" s="12"/>
      <c r="G15" s="12">
        <f t="shared" ref="G15:X15" si="0">G16+G17+G18</f>
        <v>185110.8</v>
      </c>
      <c r="H15" s="12">
        <f t="shared" si="0"/>
        <v>183748.3</v>
      </c>
      <c r="I15" s="12">
        <f t="shared" si="0"/>
        <v>1362.5</v>
      </c>
      <c r="J15" s="12">
        <f t="shared" si="0"/>
        <v>168813.4</v>
      </c>
      <c r="K15" s="12">
        <f t="shared" si="0"/>
        <v>167414.1</v>
      </c>
      <c r="L15" s="12">
        <f t="shared" si="0"/>
        <v>1399.3</v>
      </c>
      <c r="M15" s="12">
        <f t="shared" si="0"/>
        <v>166871.80000000002</v>
      </c>
      <c r="N15" s="12">
        <f t="shared" si="0"/>
        <v>165425.80000000002</v>
      </c>
      <c r="O15" s="12">
        <f t="shared" si="0"/>
        <v>1446</v>
      </c>
      <c r="P15" s="12">
        <f t="shared" si="0"/>
        <v>171952.6</v>
      </c>
      <c r="Q15" s="12">
        <f t="shared" si="0"/>
        <v>171753.30000000002</v>
      </c>
      <c r="R15" s="12">
        <f t="shared" si="0"/>
        <v>199.3</v>
      </c>
      <c r="S15" s="12">
        <f t="shared" si="0"/>
        <v>171952.6</v>
      </c>
      <c r="T15" s="40">
        <f t="shared" si="0"/>
        <v>171753.30000000002</v>
      </c>
      <c r="U15" s="40">
        <f t="shared" si="0"/>
        <v>199.3</v>
      </c>
      <c r="V15" s="12">
        <f t="shared" si="0"/>
        <v>171952.6</v>
      </c>
      <c r="W15" s="12">
        <f t="shared" si="0"/>
        <v>171753.30000000002</v>
      </c>
      <c r="X15" s="12">
        <f t="shared" si="0"/>
        <v>199.3</v>
      </c>
      <c r="Y15" s="63"/>
      <c r="Z15" s="63"/>
      <c r="AA15" s="3"/>
      <c r="AB15" s="3"/>
      <c r="AC15" s="3"/>
      <c r="AD15" s="3"/>
      <c r="AE15" s="3"/>
      <c r="AF15" s="3"/>
      <c r="AG15" s="3"/>
      <c r="AH15" s="3"/>
      <c r="AI15" s="3"/>
      <c r="AJ15" s="3"/>
    </row>
    <row r="16" spans="1:36" s="16" customFormat="1" ht="51.75" customHeight="1" x14ac:dyDescent="0.25">
      <c r="A16" s="77"/>
      <c r="B16" s="78"/>
      <c r="C16" s="14" t="s">
        <v>7</v>
      </c>
      <c r="D16" s="12">
        <f>D20</f>
        <v>108534.19999999998</v>
      </c>
      <c r="E16" s="15"/>
      <c r="F16" s="15"/>
      <c r="G16" s="15">
        <f t="shared" ref="G16:X16" si="1">G20</f>
        <v>21374</v>
      </c>
      <c r="H16" s="15">
        <f t="shared" si="1"/>
        <v>21374</v>
      </c>
      <c r="I16" s="15">
        <f t="shared" si="1"/>
        <v>0</v>
      </c>
      <c r="J16" s="15">
        <f t="shared" si="1"/>
        <v>17086.400000000001</v>
      </c>
      <c r="K16" s="15">
        <f t="shared" si="1"/>
        <v>17086.400000000001</v>
      </c>
      <c r="L16" s="15">
        <f t="shared" si="1"/>
        <v>0</v>
      </c>
      <c r="M16" s="15">
        <f t="shared" si="1"/>
        <v>17518.599999999999</v>
      </c>
      <c r="N16" s="15">
        <f t="shared" si="1"/>
        <v>17518.599999999999</v>
      </c>
      <c r="O16" s="15">
        <f t="shared" si="1"/>
        <v>0</v>
      </c>
      <c r="P16" s="15">
        <f t="shared" si="1"/>
        <v>17518.400000000001</v>
      </c>
      <c r="Q16" s="15">
        <f t="shared" si="1"/>
        <v>17518.400000000001</v>
      </c>
      <c r="R16" s="15">
        <f t="shared" si="1"/>
        <v>0</v>
      </c>
      <c r="S16" s="15">
        <f t="shared" si="1"/>
        <v>17518.400000000001</v>
      </c>
      <c r="T16" s="20">
        <f t="shared" si="1"/>
        <v>17518.400000000001</v>
      </c>
      <c r="U16" s="20">
        <f t="shared" si="1"/>
        <v>0</v>
      </c>
      <c r="V16" s="15">
        <f t="shared" si="1"/>
        <v>17518.400000000001</v>
      </c>
      <c r="W16" s="15">
        <f t="shared" si="1"/>
        <v>17518.400000000001</v>
      </c>
      <c r="X16" s="15">
        <f t="shared" si="1"/>
        <v>0</v>
      </c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</row>
    <row r="17" spans="1:36" s="16" customFormat="1" ht="78.75" x14ac:dyDescent="0.25">
      <c r="A17" s="77"/>
      <c r="B17" s="78"/>
      <c r="C17" s="14" t="s">
        <v>29</v>
      </c>
      <c r="D17" s="12">
        <f>D25</f>
        <v>165461.6</v>
      </c>
      <c r="E17" s="17"/>
      <c r="F17" s="17"/>
      <c r="G17" s="17">
        <f t="shared" ref="G17:X17" si="2">G25</f>
        <v>28917.399999999998</v>
      </c>
      <c r="H17" s="17">
        <f t="shared" si="2"/>
        <v>28917.399999999998</v>
      </c>
      <c r="I17" s="17">
        <f t="shared" si="2"/>
        <v>0</v>
      </c>
      <c r="J17" s="17">
        <f t="shared" si="2"/>
        <v>26692.199999999997</v>
      </c>
      <c r="K17" s="17">
        <f t="shared" si="2"/>
        <v>26692.199999999997</v>
      </c>
      <c r="L17" s="17">
        <f t="shared" si="2"/>
        <v>0</v>
      </c>
      <c r="M17" s="17">
        <f t="shared" si="2"/>
        <v>27463</v>
      </c>
      <c r="N17" s="17">
        <f t="shared" si="2"/>
        <v>27463</v>
      </c>
      <c r="O17" s="17">
        <f t="shared" si="2"/>
        <v>0</v>
      </c>
      <c r="P17" s="17">
        <f t="shared" si="2"/>
        <v>27463</v>
      </c>
      <c r="Q17" s="17">
        <f t="shared" si="2"/>
        <v>27463</v>
      </c>
      <c r="R17" s="17">
        <f t="shared" si="2"/>
        <v>0</v>
      </c>
      <c r="S17" s="17">
        <f t="shared" si="2"/>
        <v>27463</v>
      </c>
      <c r="T17" s="41">
        <f t="shared" si="2"/>
        <v>27463</v>
      </c>
      <c r="U17" s="41">
        <f t="shared" si="2"/>
        <v>0</v>
      </c>
      <c r="V17" s="17">
        <f t="shared" si="2"/>
        <v>27463</v>
      </c>
      <c r="W17" s="17">
        <f t="shared" si="2"/>
        <v>27463</v>
      </c>
      <c r="X17" s="17">
        <f t="shared" si="2"/>
        <v>0</v>
      </c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</row>
    <row r="18" spans="1:36" s="16" customFormat="1" ht="56.25" customHeight="1" x14ac:dyDescent="0.25">
      <c r="A18" s="73"/>
      <c r="B18" s="70"/>
      <c r="C18" s="49" t="s">
        <v>8</v>
      </c>
      <c r="D18" s="12">
        <f>D21+D31+D44+D52</f>
        <v>762658</v>
      </c>
      <c r="E18" s="17"/>
      <c r="F18" s="17"/>
      <c r="G18" s="17">
        <f t="shared" ref="G18:X18" si="3">G21+G31+G44+G52</f>
        <v>134819.4</v>
      </c>
      <c r="H18" s="17">
        <f t="shared" si="3"/>
        <v>133456.9</v>
      </c>
      <c r="I18" s="17">
        <f t="shared" si="3"/>
        <v>1362.5</v>
      </c>
      <c r="J18" s="17">
        <f t="shared" si="3"/>
        <v>125034.79999999999</v>
      </c>
      <c r="K18" s="17">
        <f t="shared" si="3"/>
        <v>123635.50000000001</v>
      </c>
      <c r="L18" s="17">
        <f t="shared" si="3"/>
        <v>1399.3</v>
      </c>
      <c r="M18" s="17">
        <f t="shared" si="3"/>
        <v>121890.20000000001</v>
      </c>
      <c r="N18" s="17">
        <f t="shared" si="3"/>
        <v>120444.20000000001</v>
      </c>
      <c r="O18" s="17">
        <f t="shared" si="3"/>
        <v>1446</v>
      </c>
      <c r="P18" s="17">
        <f t="shared" si="3"/>
        <v>126971.2</v>
      </c>
      <c r="Q18" s="17">
        <f t="shared" si="3"/>
        <v>126771.90000000001</v>
      </c>
      <c r="R18" s="17">
        <f t="shared" si="3"/>
        <v>199.3</v>
      </c>
      <c r="S18" s="17">
        <f t="shared" si="3"/>
        <v>126971.2</v>
      </c>
      <c r="T18" s="41">
        <f t="shared" si="3"/>
        <v>126771.90000000001</v>
      </c>
      <c r="U18" s="41">
        <f t="shared" si="3"/>
        <v>199.3</v>
      </c>
      <c r="V18" s="17">
        <f t="shared" si="3"/>
        <v>126971.2</v>
      </c>
      <c r="W18" s="17">
        <f t="shared" si="3"/>
        <v>126771.90000000001</v>
      </c>
      <c r="X18" s="17">
        <f t="shared" si="3"/>
        <v>199.3</v>
      </c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</row>
    <row r="19" spans="1:36" s="16" customFormat="1" ht="71.25" customHeight="1" x14ac:dyDescent="0.25">
      <c r="A19" s="72" t="s">
        <v>53</v>
      </c>
      <c r="B19" s="69" t="s">
        <v>7</v>
      </c>
      <c r="C19" s="14" t="s">
        <v>11</v>
      </c>
      <c r="D19" s="40">
        <f>D20+D21</f>
        <v>140886.39999999999</v>
      </c>
      <c r="E19" s="67"/>
      <c r="F19" s="67"/>
      <c r="G19" s="67">
        <f t="shared" ref="G19:Q19" si="4">G20+G21</f>
        <v>28415.4</v>
      </c>
      <c r="H19" s="67">
        <f t="shared" si="4"/>
        <v>28415.4</v>
      </c>
      <c r="I19" s="67">
        <f t="shared" si="4"/>
        <v>0</v>
      </c>
      <c r="J19" s="67">
        <f t="shared" si="4"/>
        <v>23414.100000000002</v>
      </c>
      <c r="K19" s="67">
        <f t="shared" si="4"/>
        <v>23414.100000000002</v>
      </c>
      <c r="L19" s="67">
        <f t="shared" si="4"/>
        <v>0</v>
      </c>
      <c r="M19" s="67">
        <f t="shared" si="4"/>
        <v>17518.599999999999</v>
      </c>
      <c r="N19" s="67">
        <f t="shared" si="4"/>
        <v>17518.599999999999</v>
      </c>
      <c r="O19" s="67">
        <f t="shared" si="4"/>
        <v>0</v>
      </c>
      <c r="P19" s="67">
        <f>Q19+R19</f>
        <v>23846.100000000002</v>
      </c>
      <c r="Q19" s="67">
        <f t="shared" si="4"/>
        <v>23846.100000000002</v>
      </c>
      <c r="R19" s="67">
        <v>0</v>
      </c>
      <c r="S19" s="67">
        <f t="shared" ref="S19:S23" si="5">T19+U19</f>
        <v>23846.100000000002</v>
      </c>
      <c r="T19" s="67">
        <f t="shared" ref="T19" si="6">T20+T21</f>
        <v>23846.100000000002</v>
      </c>
      <c r="U19" s="67">
        <v>0</v>
      </c>
      <c r="V19" s="67">
        <f t="shared" ref="V19:V23" si="7">W19+X19</f>
        <v>23846.100000000002</v>
      </c>
      <c r="W19" s="67">
        <f t="shared" ref="W19" si="8">W20+W21</f>
        <v>23846.100000000002</v>
      </c>
      <c r="X19" s="67">
        <v>0</v>
      </c>
      <c r="Y19" s="63"/>
      <c r="Z19" s="3"/>
      <c r="AA19" s="3"/>
      <c r="AB19" s="63"/>
      <c r="AC19" s="3"/>
      <c r="AD19" s="3"/>
      <c r="AE19" s="3"/>
      <c r="AF19" s="3"/>
      <c r="AG19" s="3"/>
      <c r="AH19" s="3"/>
      <c r="AI19" s="3"/>
      <c r="AJ19" s="3"/>
    </row>
    <row r="20" spans="1:36" s="16" customFormat="1" ht="62.25" customHeight="1" x14ac:dyDescent="0.25">
      <c r="A20" s="77"/>
      <c r="B20" s="78"/>
      <c r="C20" s="14" t="s">
        <v>7</v>
      </c>
      <c r="D20" s="40">
        <f>D23</f>
        <v>108534.19999999998</v>
      </c>
      <c r="E20" s="20"/>
      <c r="F20" s="20"/>
      <c r="G20" s="20">
        <f t="shared" ref="G20:R20" si="9">G23</f>
        <v>21374</v>
      </c>
      <c r="H20" s="20">
        <f t="shared" si="9"/>
        <v>21374</v>
      </c>
      <c r="I20" s="20">
        <f t="shared" si="9"/>
        <v>0</v>
      </c>
      <c r="J20" s="20">
        <f t="shared" si="9"/>
        <v>17086.400000000001</v>
      </c>
      <c r="K20" s="20">
        <f t="shared" si="9"/>
        <v>17086.400000000001</v>
      </c>
      <c r="L20" s="20">
        <f t="shared" si="9"/>
        <v>0</v>
      </c>
      <c r="M20" s="20">
        <f t="shared" si="9"/>
        <v>17518.599999999999</v>
      </c>
      <c r="N20" s="20">
        <f t="shared" si="9"/>
        <v>17518.599999999999</v>
      </c>
      <c r="O20" s="20">
        <f t="shared" si="9"/>
        <v>0</v>
      </c>
      <c r="P20" s="20">
        <f>Q20+R20</f>
        <v>17518.400000000001</v>
      </c>
      <c r="Q20" s="20">
        <v>17518.400000000001</v>
      </c>
      <c r="R20" s="20">
        <f t="shared" si="9"/>
        <v>0</v>
      </c>
      <c r="S20" s="20">
        <f t="shared" si="5"/>
        <v>17518.400000000001</v>
      </c>
      <c r="T20" s="20">
        <v>17518.400000000001</v>
      </c>
      <c r="U20" s="20">
        <f t="shared" ref="U20" si="10">U23</f>
        <v>0</v>
      </c>
      <c r="V20" s="20">
        <f t="shared" si="7"/>
        <v>17518.400000000001</v>
      </c>
      <c r="W20" s="20">
        <v>17518.400000000001</v>
      </c>
      <c r="X20" s="20">
        <f t="shared" ref="X20" si="11">X23</f>
        <v>0</v>
      </c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</row>
    <row r="21" spans="1:36" s="16" customFormat="1" ht="62.25" customHeight="1" x14ac:dyDescent="0.25">
      <c r="A21" s="73"/>
      <c r="B21" s="70"/>
      <c r="C21" s="19" t="s">
        <v>8</v>
      </c>
      <c r="D21" s="40">
        <f>D22</f>
        <v>32352.2</v>
      </c>
      <c r="E21" s="20"/>
      <c r="F21" s="20"/>
      <c r="G21" s="20">
        <f t="shared" ref="G21:O21" si="12">G22</f>
        <v>7041.4</v>
      </c>
      <c r="H21" s="20">
        <f t="shared" si="12"/>
        <v>7041.4</v>
      </c>
      <c r="I21" s="20">
        <f t="shared" si="12"/>
        <v>0</v>
      </c>
      <c r="J21" s="20">
        <f t="shared" si="12"/>
        <v>6327.7</v>
      </c>
      <c r="K21" s="20">
        <f t="shared" si="12"/>
        <v>6327.7</v>
      </c>
      <c r="L21" s="20">
        <f t="shared" si="12"/>
        <v>0</v>
      </c>
      <c r="M21" s="20">
        <f t="shared" si="12"/>
        <v>0</v>
      </c>
      <c r="N21" s="20">
        <f t="shared" si="12"/>
        <v>0</v>
      </c>
      <c r="O21" s="20">
        <f t="shared" si="12"/>
        <v>0</v>
      </c>
      <c r="P21" s="20">
        <f>Q21+R21</f>
        <v>6327.7</v>
      </c>
      <c r="Q21" s="20">
        <v>6327.7</v>
      </c>
      <c r="R21" s="20">
        <v>0</v>
      </c>
      <c r="S21" s="20">
        <f t="shared" si="5"/>
        <v>6327.7</v>
      </c>
      <c r="T21" s="20">
        <v>6327.7</v>
      </c>
      <c r="U21" s="20">
        <v>0</v>
      </c>
      <c r="V21" s="20">
        <f t="shared" si="7"/>
        <v>6327.7</v>
      </c>
      <c r="W21" s="20">
        <v>6327.7</v>
      </c>
      <c r="X21" s="20">
        <v>0</v>
      </c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</row>
    <row r="22" spans="1:36" ht="62.25" customHeight="1" x14ac:dyDescent="0.25">
      <c r="A22" s="46" t="s">
        <v>38</v>
      </c>
      <c r="B22" s="19" t="s">
        <v>8</v>
      </c>
      <c r="C22" s="19" t="s">
        <v>8</v>
      </c>
      <c r="D22" s="40">
        <f>G22+J22+M22+P22+S22+V22</f>
        <v>32352.2</v>
      </c>
      <c r="E22" s="20"/>
      <c r="F22" s="20"/>
      <c r="G22" s="20">
        <f>H22+I22</f>
        <v>7041.4</v>
      </c>
      <c r="H22" s="20">
        <v>7041.4</v>
      </c>
      <c r="I22" s="20">
        <v>0</v>
      </c>
      <c r="J22" s="20">
        <f>K22+L22</f>
        <v>6327.7</v>
      </c>
      <c r="K22" s="20">
        <v>6327.7</v>
      </c>
      <c r="L22" s="20">
        <v>0</v>
      </c>
      <c r="M22" s="20">
        <f>N22+O22</f>
        <v>0</v>
      </c>
      <c r="N22" s="20">
        <v>0</v>
      </c>
      <c r="O22" s="20">
        <v>0</v>
      </c>
      <c r="P22" s="20">
        <f>Q22+R22</f>
        <v>6327.7</v>
      </c>
      <c r="Q22" s="20">
        <v>6327.7</v>
      </c>
      <c r="R22" s="20">
        <v>0</v>
      </c>
      <c r="S22" s="20">
        <f t="shared" si="5"/>
        <v>6327.7</v>
      </c>
      <c r="T22" s="20">
        <v>6327.7</v>
      </c>
      <c r="U22" s="20">
        <v>0</v>
      </c>
      <c r="V22" s="20">
        <f t="shared" si="7"/>
        <v>6327.7</v>
      </c>
      <c r="W22" s="20">
        <v>6327.7</v>
      </c>
      <c r="X22" s="20">
        <v>0</v>
      </c>
    </row>
    <row r="23" spans="1:36" ht="54" customHeight="1" x14ac:dyDescent="0.25">
      <c r="A23" s="18" t="s">
        <v>26</v>
      </c>
      <c r="B23" s="19" t="s">
        <v>7</v>
      </c>
      <c r="C23" s="19" t="s">
        <v>7</v>
      </c>
      <c r="D23" s="40">
        <f>G23+J23+M23+P23+S23+V23</f>
        <v>108534.19999999998</v>
      </c>
      <c r="E23" s="20"/>
      <c r="F23" s="20"/>
      <c r="G23" s="20">
        <f>H23+I23</f>
        <v>21374</v>
      </c>
      <c r="H23" s="20">
        <v>21374</v>
      </c>
      <c r="I23" s="20">
        <v>0</v>
      </c>
      <c r="J23" s="20">
        <f>K23+L23</f>
        <v>17086.400000000001</v>
      </c>
      <c r="K23" s="20">
        <v>17086.400000000001</v>
      </c>
      <c r="L23" s="20">
        <v>0</v>
      </c>
      <c r="M23" s="20">
        <f>N23+O23</f>
        <v>17518.599999999999</v>
      </c>
      <c r="N23" s="20">
        <v>17518.599999999999</v>
      </c>
      <c r="O23" s="20">
        <v>0</v>
      </c>
      <c r="P23" s="20">
        <f>Q23+R23</f>
        <v>17518.400000000001</v>
      </c>
      <c r="Q23" s="20">
        <v>17518.400000000001</v>
      </c>
      <c r="R23" s="20">
        <v>0</v>
      </c>
      <c r="S23" s="20">
        <f t="shared" si="5"/>
        <v>17518.400000000001</v>
      </c>
      <c r="T23" s="20">
        <v>17518.400000000001</v>
      </c>
      <c r="U23" s="20">
        <v>0</v>
      </c>
      <c r="V23" s="20">
        <f t="shared" si="7"/>
        <v>17518.400000000001</v>
      </c>
      <c r="W23" s="20">
        <v>17518.400000000001</v>
      </c>
      <c r="X23" s="20">
        <v>0</v>
      </c>
      <c r="Y23" s="64"/>
    </row>
    <row r="24" spans="1:36" s="21" customFormat="1" ht="57.75" customHeight="1" x14ac:dyDescent="0.25">
      <c r="A24" s="81" t="s">
        <v>54</v>
      </c>
      <c r="B24" s="83" t="s">
        <v>3</v>
      </c>
      <c r="C24" s="66" t="s">
        <v>36</v>
      </c>
      <c r="D24" s="40">
        <f>D25</f>
        <v>165461.6</v>
      </c>
      <c r="E24" s="67"/>
      <c r="F24" s="67"/>
      <c r="G24" s="67">
        <f t="shared" ref="G24:X24" si="13">G25</f>
        <v>28917.399999999998</v>
      </c>
      <c r="H24" s="67">
        <f t="shared" si="13"/>
        <v>28917.399999999998</v>
      </c>
      <c r="I24" s="67">
        <f t="shared" si="13"/>
        <v>0</v>
      </c>
      <c r="J24" s="67">
        <f t="shared" si="13"/>
        <v>26692.199999999997</v>
      </c>
      <c r="K24" s="67">
        <f t="shared" si="13"/>
        <v>26692.199999999997</v>
      </c>
      <c r="L24" s="67">
        <f t="shared" si="13"/>
        <v>0</v>
      </c>
      <c r="M24" s="67">
        <f t="shared" si="13"/>
        <v>27463</v>
      </c>
      <c r="N24" s="67">
        <f t="shared" si="13"/>
        <v>27463</v>
      </c>
      <c r="O24" s="67">
        <f t="shared" si="13"/>
        <v>0</v>
      </c>
      <c r="P24" s="67">
        <f t="shared" si="13"/>
        <v>27463</v>
      </c>
      <c r="Q24" s="67">
        <f t="shared" si="13"/>
        <v>27463</v>
      </c>
      <c r="R24" s="67">
        <f t="shared" si="13"/>
        <v>0</v>
      </c>
      <c r="S24" s="67">
        <f t="shared" si="13"/>
        <v>27463</v>
      </c>
      <c r="T24" s="67">
        <f t="shared" si="13"/>
        <v>27463</v>
      </c>
      <c r="U24" s="67">
        <f t="shared" si="13"/>
        <v>0</v>
      </c>
      <c r="V24" s="67">
        <f t="shared" si="13"/>
        <v>27463</v>
      </c>
      <c r="W24" s="67">
        <f t="shared" si="13"/>
        <v>27463</v>
      </c>
      <c r="X24" s="67">
        <f t="shared" si="13"/>
        <v>0</v>
      </c>
      <c r="Y24" s="5"/>
      <c r="Z24" s="5"/>
      <c r="AA24" s="5"/>
      <c r="AB24" s="5"/>
      <c r="AC24" s="5"/>
      <c r="AD24" s="5"/>
      <c r="AE24" s="5"/>
      <c r="AF24" s="5"/>
      <c r="AG24" s="5"/>
      <c r="AH24" s="5"/>
      <c r="AI24" s="5"/>
      <c r="AJ24" s="5"/>
    </row>
    <row r="25" spans="1:36" s="21" customFormat="1" ht="99" customHeight="1" x14ac:dyDescent="0.25">
      <c r="A25" s="82"/>
      <c r="B25" s="84"/>
      <c r="C25" s="66" t="s">
        <v>29</v>
      </c>
      <c r="D25" s="40">
        <f>D26+D27+D28+D29</f>
        <v>165461.6</v>
      </c>
      <c r="E25" s="20"/>
      <c r="F25" s="20"/>
      <c r="G25" s="20">
        <f t="shared" ref="G25:X25" si="14">G26+G27+G28+G29</f>
        <v>28917.399999999998</v>
      </c>
      <c r="H25" s="20">
        <f t="shared" si="14"/>
        <v>28917.399999999998</v>
      </c>
      <c r="I25" s="20">
        <f t="shared" si="14"/>
        <v>0</v>
      </c>
      <c r="J25" s="20">
        <f t="shared" si="14"/>
        <v>26692.199999999997</v>
      </c>
      <c r="K25" s="20">
        <f t="shared" si="14"/>
        <v>26692.199999999997</v>
      </c>
      <c r="L25" s="20">
        <f t="shared" si="14"/>
        <v>0</v>
      </c>
      <c r="M25" s="20">
        <f t="shared" si="14"/>
        <v>27463</v>
      </c>
      <c r="N25" s="20">
        <f t="shared" si="14"/>
        <v>27463</v>
      </c>
      <c r="O25" s="20">
        <f t="shared" si="14"/>
        <v>0</v>
      </c>
      <c r="P25" s="20">
        <f t="shared" si="14"/>
        <v>27463</v>
      </c>
      <c r="Q25" s="20">
        <f t="shared" si="14"/>
        <v>27463</v>
      </c>
      <c r="R25" s="20">
        <f t="shared" si="14"/>
        <v>0</v>
      </c>
      <c r="S25" s="20">
        <f t="shared" si="14"/>
        <v>27463</v>
      </c>
      <c r="T25" s="20">
        <f t="shared" si="14"/>
        <v>27463</v>
      </c>
      <c r="U25" s="20">
        <f t="shared" si="14"/>
        <v>0</v>
      </c>
      <c r="V25" s="20">
        <f t="shared" si="14"/>
        <v>27463</v>
      </c>
      <c r="W25" s="20">
        <f t="shared" si="14"/>
        <v>27463</v>
      </c>
      <c r="X25" s="20">
        <f t="shared" si="14"/>
        <v>0</v>
      </c>
      <c r="Y25" s="5"/>
      <c r="Z25" s="5"/>
      <c r="AA25" s="5"/>
      <c r="AB25" s="5"/>
      <c r="AC25" s="5"/>
      <c r="AD25" s="5"/>
      <c r="AE25" s="5"/>
      <c r="AF25" s="5"/>
      <c r="AG25" s="5"/>
      <c r="AH25" s="5"/>
      <c r="AI25" s="5"/>
      <c r="AJ25" s="5"/>
    </row>
    <row r="26" spans="1:36" s="24" customFormat="1" ht="78.75" x14ac:dyDescent="0.25">
      <c r="A26" s="22" t="s">
        <v>20</v>
      </c>
      <c r="B26" s="23" t="s">
        <v>3</v>
      </c>
      <c r="C26" s="23" t="s">
        <v>29</v>
      </c>
      <c r="D26" s="40">
        <f t="shared" ref="D26:D28" si="15">G26+J26+M26+P26+S26+V26</f>
        <v>7152.6</v>
      </c>
      <c r="E26" s="20"/>
      <c r="F26" s="20"/>
      <c r="G26" s="20">
        <f>H26+I26</f>
        <v>1152.5999999999999</v>
      </c>
      <c r="H26" s="20">
        <v>1152.5999999999999</v>
      </c>
      <c r="I26" s="20">
        <v>0</v>
      </c>
      <c r="J26" s="20">
        <f>K26+L26</f>
        <v>1200</v>
      </c>
      <c r="K26" s="20">
        <v>1200</v>
      </c>
      <c r="L26" s="20">
        <v>0</v>
      </c>
      <c r="M26" s="20">
        <f>N26+O26</f>
        <v>1200</v>
      </c>
      <c r="N26" s="20">
        <v>1200</v>
      </c>
      <c r="O26" s="20">
        <v>0</v>
      </c>
      <c r="P26" s="20">
        <f>Q26+R26</f>
        <v>1200</v>
      </c>
      <c r="Q26" s="20">
        <v>1200</v>
      </c>
      <c r="R26" s="20">
        <v>0</v>
      </c>
      <c r="S26" s="20">
        <f>T26+U26</f>
        <v>1200</v>
      </c>
      <c r="T26" s="20">
        <v>1200</v>
      </c>
      <c r="U26" s="20">
        <v>0</v>
      </c>
      <c r="V26" s="20">
        <f>W26+X26</f>
        <v>1200</v>
      </c>
      <c r="W26" s="20">
        <v>1200</v>
      </c>
      <c r="X26" s="20">
        <v>0</v>
      </c>
      <c r="Y26" s="65"/>
      <c r="Z26" s="6"/>
      <c r="AA26" s="6"/>
      <c r="AB26" s="6"/>
      <c r="AC26" s="6"/>
      <c r="AD26" s="6"/>
      <c r="AE26" s="6"/>
      <c r="AF26" s="6"/>
      <c r="AG26" s="6"/>
      <c r="AH26" s="6"/>
      <c r="AI26" s="6"/>
      <c r="AJ26" s="6"/>
    </row>
    <row r="27" spans="1:36" s="24" customFormat="1" ht="88.5" customHeight="1" x14ac:dyDescent="0.25">
      <c r="A27" s="22" t="s">
        <v>19</v>
      </c>
      <c r="B27" s="23" t="s">
        <v>9</v>
      </c>
      <c r="C27" s="23" t="s">
        <v>29</v>
      </c>
      <c r="D27" s="40">
        <f t="shared" si="15"/>
        <v>900</v>
      </c>
      <c r="E27" s="20"/>
      <c r="F27" s="20"/>
      <c r="G27" s="20">
        <f>H27+I27</f>
        <v>150</v>
      </c>
      <c r="H27" s="20">
        <v>150</v>
      </c>
      <c r="I27" s="20">
        <v>0</v>
      </c>
      <c r="J27" s="20">
        <f>K27+L27</f>
        <v>150</v>
      </c>
      <c r="K27" s="20">
        <v>150</v>
      </c>
      <c r="L27" s="20">
        <v>0</v>
      </c>
      <c r="M27" s="20">
        <f>N27+O27</f>
        <v>150</v>
      </c>
      <c r="N27" s="20">
        <v>150</v>
      </c>
      <c r="O27" s="20">
        <v>0</v>
      </c>
      <c r="P27" s="20">
        <f>Q27+R27</f>
        <v>150</v>
      </c>
      <c r="Q27" s="20">
        <v>150</v>
      </c>
      <c r="R27" s="20">
        <v>0</v>
      </c>
      <c r="S27" s="20">
        <f>T27+U27</f>
        <v>150</v>
      </c>
      <c r="T27" s="20">
        <v>150</v>
      </c>
      <c r="U27" s="20">
        <v>0</v>
      </c>
      <c r="V27" s="20">
        <f>W27+X27</f>
        <v>150</v>
      </c>
      <c r="W27" s="20">
        <v>150</v>
      </c>
      <c r="X27" s="20">
        <v>0</v>
      </c>
      <c r="Y27" s="6"/>
      <c r="Z27" s="6"/>
      <c r="AA27" s="6"/>
      <c r="AB27" s="6"/>
      <c r="AC27" s="6"/>
      <c r="AD27" s="6"/>
      <c r="AE27" s="6"/>
      <c r="AF27" s="6"/>
      <c r="AG27" s="6"/>
      <c r="AH27" s="6"/>
      <c r="AI27" s="6"/>
      <c r="AJ27" s="6"/>
    </row>
    <row r="28" spans="1:36" s="24" customFormat="1" ht="86.25" customHeight="1" x14ac:dyDescent="0.25">
      <c r="A28" s="22" t="s">
        <v>22</v>
      </c>
      <c r="B28" s="23" t="s">
        <v>9</v>
      </c>
      <c r="C28" s="23" t="s">
        <v>29</v>
      </c>
      <c r="D28" s="40">
        <f t="shared" si="15"/>
        <v>116497.60000000001</v>
      </c>
      <c r="E28" s="20"/>
      <c r="F28" s="20"/>
      <c r="G28" s="20">
        <f>H28+I28</f>
        <v>19852.099999999999</v>
      </c>
      <c r="H28" s="20">
        <v>19852.099999999999</v>
      </c>
      <c r="I28" s="20">
        <v>0</v>
      </c>
      <c r="J28" s="20">
        <f>K28+L28</f>
        <v>19329.099999999999</v>
      </c>
      <c r="K28" s="20">
        <v>19329.099999999999</v>
      </c>
      <c r="L28" s="20">
        <v>0</v>
      </c>
      <c r="M28" s="20">
        <f>N28+O28</f>
        <v>19329.099999999999</v>
      </c>
      <c r="N28" s="20">
        <v>19329.099999999999</v>
      </c>
      <c r="O28" s="20">
        <v>0</v>
      </c>
      <c r="P28" s="20">
        <f>Q28+R28</f>
        <v>19329.099999999999</v>
      </c>
      <c r="Q28" s="20">
        <v>19329.099999999999</v>
      </c>
      <c r="R28" s="20">
        <v>0</v>
      </c>
      <c r="S28" s="20">
        <f>T28+U28</f>
        <v>19329.099999999999</v>
      </c>
      <c r="T28" s="20">
        <v>19329.099999999999</v>
      </c>
      <c r="U28" s="20">
        <v>0</v>
      </c>
      <c r="V28" s="20">
        <f>W28+X28</f>
        <v>19329.099999999999</v>
      </c>
      <c r="W28" s="20">
        <v>19329.099999999999</v>
      </c>
      <c r="X28" s="20">
        <v>0</v>
      </c>
      <c r="Y28" s="6"/>
      <c r="Z28" s="6"/>
      <c r="AA28" s="6"/>
      <c r="AB28" s="6"/>
      <c r="AC28" s="6"/>
      <c r="AD28" s="6"/>
      <c r="AE28" s="6"/>
      <c r="AF28" s="6"/>
      <c r="AG28" s="6"/>
      <c r="AH28" s="6"/>
      <c r="AI28" s="6"/>
      <c r="AJ28" s="6"/>
    </row>
    <row r="29" spans="1:36" s="24" customFormat="1" ht="101.25" customHeight="1" x14ac:dyDescent="0.25">
      <c r="A29" s="22" t="s">
        <v>18</v>
      </c>
      <c r="B29" s="23" t="s">
        <v>9</v>
      </c>
      <c r="C29" s="23" t="s">
        <v>29</v>
      </c>
      <c r="D29" s="40">
        <f>G29+J29+M29+P29+S29+V29</f>
        <v>40911.4</v>
      </c>
      <c r="E29" s="20"/>
      <c r="F29" s="20"/>
      <c r="G29" s="20">
        <f>H29+I29</f>
        <v>7762.7</v>
      </c>
      <c r="H29" s="20">
        <v>7762.7</v>
      </c>
      <c r="I29" s="20">
        <v>0</v>
      </c>
      <c r="J29" s="20">
        <f>K29+L29</f>
        <v>6013.1</v>
      </c>
      <c r="K29" s="20">
        <v>6013.1</v>
      </c>
      <c r="L29" s="20">
        <v>0</v>
      </c>
      <c r="M29" s="20">
        <f>N29+O29</f>
        <v>6783.9</v>
      </c>
      <c r="N29" s="20">
        <v>6783.9</v>
      </c>
      <c r="O29" s="20">
        <v>0</v>
      </c>
      <c r="P29" s="20">
        <f>Q29+R29</f>
        <v>6783.9</v>
      </c>
      <c r="Q29" s="20">
        <v>6783.9</v>
      </c>
      <c r="R29" s="20">
        <v>0</v>
      </c>
      <c r="S29" s="20">
        <f>T29+U29</f>
        <v>6783.9</v>
      </c>
      <c r="T29" s="20">
        <v>6783.9</v>
      </c>
      <c r="U29" s="20">
        <v>0</v>
      </c>
      <c r="V29" s="20">
        <f>W29+X29</f>
        <v>6783.9</v>
      </c>
      <c r="W29" s="20">
        <v>6783.9</v>
      </c>
      <c r="X29" s="20">
        <v>0</v>
      </c>
      <c r="Y29" s="6"/>
      <c r="Z29" s="6"/>
      <c r="AA29" s="6"/>
      <c r="AB29" s="6"/>
      <c r="AC29" s="6"/>
      <c r="AD29" s="6"/>
      <c r="AE29" s="6"/>
      <c r="AF29" s="6"/>
      <c r="AG29" s="6"/>
      <c r="AH29" s="6"/>
      <c r="AI29" s="6"/>
      <c r="AJ29" s="6"/>
    </row>
    <row r="30" spans="1:36" s="16" customFormat="1" ht="58.5" customHeight="1" x14ac:dyDescent="0.25">
      <c r="A30" s="72" t="s">
        <v>55</v>
      </c>
      <c r="B30" s="69" t="s">
        <v>31</v>
      </c>
      <c r="C30" s="14" t="s">
        <v>5</v>
      </c>
      <c r="D30" s="40">
        <f>D31</f>
        <v>718364.4</v>
      </c>
      <c r="E30" s="67"/>
      <c r="F30" s="67"/>
      <c r="G30" s="67">
        <f t="shared" ref="G30:X30" si="16">G31</f>
        <v>124628.59999999999</v>
      </c>
      <c r="H30" s="67">
        <f t="shared" si="16"/>
        <v>123465.40000000001</v>
      </c>
      <c r="I30" s="67">
        <f t="shared" si="16"/>
        <v>1163.2</v>
      </c>
      <c r="J30" s="67">
        <f t="shared" si="16"/>
        <v>116948.7</v>
      </c>
      <c r="K30" s="67">
        <f t="shared" si="16"/>
        <v>115748.70000000001</v>
      </c>
      <c r="L30" s="67">
        <f t="shared" si="16"/>
        <v>1200</v>
      </c>
      <c r="M30" s="67">
        <f t="shared" si="16"/>
        <v>120131.80000000002</v>
      </c>
      <c r="N30" s="67">
        <f t="shared" si="16"/>
        <v>118885.1</v>
      </c>
      <c r="O30" s="67">
        <f t="shared" si="16"/>
        <v>1246.7</v>
      </c>
      <c r="P30" s="67">
        <f t="shared" si="16"/>
        <v>118885.1</v>
      </c>
      <c r="Q30" s="67">
        <f t="shared" si="16"/>
        <v>118885.1</v>
      </c>
      <c r="R30" s="67">
        <f t="shared" si="16"/>
        <v>0</v>
      </c>
      <c r="S30" s="67">
        <f t="shared" si="16"/>
        <v>118885.1</v>
      </c>
      <c r="T30" s="67">
        <f t="shared" si="16"/>
        <v>118885.1</v>
      </c>
      <c r="U30" s="67">
        <f t="shared" si="16"/>
        <v>0</v>
      </c>
      <c r="V30" s="67">
        <f t="shared" si="16"/>
        <v>118885.1</v>
      </c>
      <c r="W30" s="67">
        <f t="shared" si="16"/>
        <v>118885.1</v>
      </c>
      <c r="X30" s="67">
        <f t="shared" si="16"/>
        <v>0</v>
      </c>
      <c r="Y30" s="63"/>
      <c r="Z30" s="63"/>
      <c r="AA30" s="3"/>
      <c r="AB30" s="3"/>
      <c r="AC30" s="3"/>
      <c r="AD30" s="3"/>
      <c r="AE30" s="3"/>
      <c r="AF30" s="3"/>
      <c r="AG30" s="3"/>
      <c r="AH30" s="3"/>
      <c r="AI30" s="3"/>
      <c r="AJ30" s="3"/>
    </row>
    <row r="31" spans="1:36" s="16" customFormat="1" ht="54.75" customHeight="1" x14ac:dyDescent="0.25">
      <c r="A31" s="73"/>
      <c r="B31" s="70"/>
      <c r="C31" s="14" t="s">
        <v>8</v>
      </c>
      <c r="D31" s="41">
        <f>D32+D33+D34+D35+D36+D37+D38+D39+D40+D41+D42</f>
        <v>718364.4</v>
      </c>
      <c r="E31" s="20"/>
      <c r="F31" s="20"/>
      <c r="G31" s="20">
        <f t="shared" ref="G31:X31" si="17">G32+G33+G34+G35+G36+G37+G38+G39+G40+G41+G42</f>
        <v>124628.59999999999</v>
      </c>
      <c r="H31" s="20">
        <f t="shared" si="17"/>
        <v>123465.40000000001</v>
      </c>
      <c r="I31" s="20">
        <f t="shared" si="17"/>
        <v>1163.2</v>
      </c>
      <c r="J31" s="20">
        <f t="shared" si="17"/>
        <v>116948.7</v>
      </c>
      <c r="K31" s="20">
        <f t="shared" si="17"/>
        <v>115748.70000000001</v>
      </c>
      <c r="L31" s="20">
        <f t="shared" si="17"/>
        <v>1200</v>
      </c>
      <c r="M31" s="20">
        <f t="shared" si="17"/>
        <v>120131.80000000002</v>
      </c>
      <c r="N31" s="20">
        <f t="shared" si="17"/>
        <v>118885.1</v>
      </c>
      <c r="O31" s="20">
        <f t="shared" si="17"/>
        <v>1246.7</v>
      </c>
      <c r="P31" s="20">
        <f t="shared" si="17"/>
        <v>118885.1</v>
      </c>
      <c r="Q31" s="20">
        <f t="shared" si="17"/>
        <v>118885.1</v>
      </c>
      <c r="R31" s="20">
        <f t="shared" si="17"/>
        <v>0</v>
      </c>
      <c r="S31" s="20">
        <f t="shared" si="17"/>
        <v>118885.1</v>
      </c>
      <c r="T31" s="20">
        <f t="shared" si="17"/>
        <v>118885.1</v>
      </c>
      <c r="U31" s="20">
        <f t="shared" si="17"/>
        <v>0</v>
      </c>
      <c r="V31" s="20">
        <f t="shared" si="17"/>
        <v>118885.1</v>
      </c>
      <c r="W31" s="20">
        <f t="shared" si="17"/>
        <v>118885.1</v>
      </c>
      <c r="X31" s="20">
        <f t="shared" si="17"/>
        <v>0</v>
      </c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</row>
    <row r="32" spans="1:36" ht="83.25" customHeight="1" x14ac:dyDescent="0.25">
      <c r="A32" s="22" t="s">
        <v>21</v>
      </c>
      <c r="B32" s="23" t="s">
        <v>31</v>
      </c>
      <c r="C32" s="23" t="s">
        <v>8</v>
      </c>
      <c r="D32" s="41">
        <f t="shared" ref="D32:D42" si="18">G32+J32+M32+P32+S32+V32</f>
        <v>1200</v>
      </c>
      <c r="E32" s="20"/>
      <c r="F32" s="20"/>
      <c r="G32" s="20">
        <f t="shared" ref="G32:G42" si="19">H32+I32</f>
        <v>200</v>
      </c>
      <c r="H32" s="20">
        <v>200</v>
      </c>
      <c r="I32" s="20">
        <v>0</v>
      </c>
      <c r="J32" s="20">
        <f t="shared" ref="J32:J42" si="20">K32+L32</f>
        <v>200</v>
      </c>
      <c r="K32" s="20">
        <v>200</v>
      </c>
      <c r="L32" s="20">
        <v>0</v>
      </c>
      <c r="M32" s="20">
        <f t="shared" ref="M32:M42" si="21">N32+O32</f>
        <v>200</v>
      </c>
      <c r="N32" s="20">
        <v>200</v>
      </c>
      <c r="O32" s="20">
        <v>0</v>
      </c>
      <c r="P32" s="20">
        <f t="shared" ref="P32:P41" si="22">Q32+R32</f>
        <v>200</v>
      </c>
      <c r="Q32" s="20">
        <v>200</v>
      </c>
      <c r="R32" s="20">
        <v>0</v>
      </c>
      <c r="S32" s="20">
        <f t="shared" ref="S32:S42" si="23">T32+U32</f>
        <v>200</v>
      </c>
      <c r="T32" s="20">
        <v>200</v>
      </c>
      <c r="U32" s="20">
        <v>0</v>
      </c>
      <c r="V32" s="20">
        <f t="shared" ref="V32:V42" si="24">W32+X32</f>
        <v>200</v>
      </c>
      <c r="W32" s="20">
        <v>200</v>
      </c>
      <c r="X32" s="20">
        <v>0</v>
      </c>
    </row>
    <row r="33" spans="1:36" ht="47.25" x14ac:dyDescent="0.25">
      <c r="A33" s="22" t="s">
        <v>23</v>
      </c>
      <c r="B33" s="23" t="s">
        <v>32</v>
      </c>
      <c r="C33" s="23" t="s">
        <v>8</v>
      </c>
      <c r="D33" s="40">
        <f t="shared" si="18"/>
        <v>629349.9</v>
      </c>
      <c r="E33" s="20"/>
      <c r="F33" s="20"/>
      <c r="G33" s="20">
        <f t="shared" si="19"/>
        <v>109133.8</v>
      </c>
      <c r="H33" s="20">
        <v>109133.8</v>
      </c>
      <c r="I33" s="20">
        <v>0</v>
      </c>
      <c r="J33" s="20">
        <f t="shared" si="20"/>
        <v>102002.1</v>
      </c>
      <c r="K33" s="20">
        <v>102002.1</v>
      </c>
      <c r="L33" s="20">
        <v>0</v>
      </c>
      <c r="M33" s="20">
        <f t="shared" si="21"/>
        <v>104553.5</v>
      </c>
      <c r="N33" s="20">
        <v>104553.5</v>
      </c>
      <c r="O33" s="20">
        <v>0</v>
      </c>
      <c r="P33" s="20">
        <f t="shared" si="22"/>
        <v>104553.5</v>
      </c>
      <c r="Q33" s="20">
        <v>104553.5</v>
      </c>
      <c r="R33" s="20">
        <v>0</v>
      </c>
      <c r="S33" s="20">
        <f t="shared" si="23"/>
        <v>104553.5</v>
      </c>
      <c r="T33" s="20">
        <v>104553.5</v>
      </c>
      <c r="U33" s="20">
        <v>0</v>
      </c>
      <c r="V33" s="20">
        <f t="shared" si="24"/>
        <v>104553.5</v>
      </c>
      <c r="W33" s="20">
        <v>104553.5</v>
      </c>
      <c r="X33" s="20">
        <v>0</v>
      </c>
    </row>
    <row r="34" spans="1:36" ht="92.25" customHeight="1" x14ac:dyDescent="0.25">
      <c r="A34" s="22" t="s">
        <v>27</v>
      </c>
      <c r="B34" s="23" t="s">
        <v>30</v>
      </c>
      <c r="C34" s="23" t="s">
        <v>8</v>
      </c>
      <c r="D34" s="40">
        <f t="shared" si="18"/>
        <v>57939.6</v>
      </c>
      <c r="E34" s="20"/>
      <c r="F34" s="20"/>
      <c r="G34" s="20">
        <f t="shared" si="19"/>
        <v>9656.6</v>
      </c>
      <c r="H34" s="20">
        <v>9656.6</v>
      </c>
      <c r="I34" s="20">
        <v>0</v>
      </c>
      <c r="J34" s="20">
        <f t="shared" si="20"/>
        <v>9656.6</v>
      </c>
      <c r="K34" s="20">
        <v>9656.6</v>
      </c>
      <c r="L34" s="20">
        <v>0</v>
      </c>
      <c r="M34" s="20">
        <f t="shared" si="21"/>
        <v>9656.6</v>
      </c>
      <c r="N34" s="20">
        <v>9656.6</v>
      </c>
      <c r="O34" s="20">
        <v>0</v>
      </c>
      <c r="P34" s="20">
        <f t="shared" si="22"/>
        <v>9656.6</v>
      </c>
      <c r="Q34" s="20">
        <v>9656.6</v>
      </c>
      <c r="R34" s="20">
        <v>0</v>
      </c>
      <c r="S34" s="20">
        <f t="shared" si="23"/>
        <v>9656.6</v>
      </c>
      <c r="T34" s="20">
        <v>9656.6</v>
      </c>
      <c r="U34" s="20">
        <v>0</v>
      </c>
      <c r="V34" s="20">
        <f t="shared" si="24"/>
        <v>9656.6</v>
      </c>
      <c r="W34" s="20">
        <v>9656.6</v>
      </c>
      <c r="X34" s="20">
        <v>0</v>
      </c>
    </row>
    <row r="35" spans="1:36" ht="187.5" customHeight="1" x14ac:dyDescent="0.25">
      <c r="A35" s="22" t="s">
        <v>57</v>
      </c>
      <c r="B35" s="23" t="s">
        <v>32</v>
      </c>
      <c r="C35" s="23" t="s">
        <v>8</v>
      </c>
      <c r="D35" s="40">
        <f t="shared" si="18"/>
        <v>77.5</v>
      </c>
      <c r="E35" s="20"/>
      <c r="F35" s="20"/>
      <c r="G35" s="20">
        <f t="shared" si="19"/>
        <v>25.1</v>
      </c>
      <c r="H35" s="20">
        <v>0</v>
      </c>
      <c r="I35" s="20">
        <v>25.1</v>
      </c>
      <c r="J35" s="20">
        <f t="shared" si="20"/>
        <v>25.7</v>
      </c>
      <c r="K35" s="20">
        <v>0</v>
      </c>
      <c r="L35" s="20">
        <v>25.7</v>
      </c>
      <c r="M35" s="20">
        <f t="shared" si="21"/>
        <v>26.7</v>
      </c>
      <c r="N35" s="20">
        <v>0</v>
      </c>
      <c r="O35" s="20">
        <v>26.7</v>
      </c>
      <c r="P35" s="20">
        <f t="shared" si="22"/>
        <v>0</v>
      </c>
      <c r="Q35" s="20">
        <v>0</v>
      </c>
      <c r="R35" s="20">
        <v>0</v>
      </c>
      <c r="S35" s="20">
        <f t="shared" si="23"/>
        <v>0</v>
      </c>
      <c r="T35" s="20">
        <v>0</v>
      </c>
      <c r="U35" s="20">
        <v>0</v>
      </c>
      <c r="V35" s="20">
        <v>0</v>
      </c>
      <c r="W35" s="20">
        <v>0</v>
      </c>
      <c r="X35" s="20">
        <v>0</v>
      </c>
    </row>
    <row r="36" spans="1:36" s="24" customFormat="1" ht="118.5" customHeight="1" x14ac:dyDescent="0.25">
      <c r="A36" s="22" t="s">
        <v>60</v>
      </c>
      <c r="B36" s="23" t="s">
        <v>33</v>
      </c>
      <c r="C36" s="23" t="s">
        <v>8</v>
      </c>
      <c r="D36" s="40">
        <f t="shared" si="18"/>
        <v>49.3</v>
      </c>
      <c r="E36" s="20"/>
      <c r="F36" s="20"/>
      <c r="G36" s="20">
        <f t="shared" si="19"/>
        <v>15.9</v>
      </c>
      <c r="H36" s="20">
        <v>0</v>
      </c>
      <c r="I36" s="20">
        <v>15.9</v>
      </c>
      <c r="J36" s="20">
        <f t="shared" si="20"/>
        <v>16.399999999999999</v>
      </c>
      <c r="K36" s="20">
        <v>0</v>
      </c>
      <c r="L36" s="20">
        <v>16.399999999999999</v>
      </c>
      <c r="M36" s="20">
        <f t="shared" si="21"/>
        <v>17</v>
      </c>
      <c r="N36" s="20">
        <v>0</v>
      </c>
      <c r="O36" s="20">
        <v>17</v>
      </c>
      <c r="P36" s="20">
        <f t="shared" si="22"/>
        <v>0</v>
      </c>
      <c r="Q36" s="20">
        <v>0</v>
      </c>
      <c r="R36" s="20">
        <v>0</v>
      </c>
      <c r="S36" s="20">
        <f t="shared" si="23"/>
        <v>0</v>
      </c>
      <c r="T36" s="20">
        <v>0</v>
      </c>
      <c r="U36" s="20">
        <v>0</v>
      </c>
      <c r="V36" s="20">
        <f t="shared" si="24"/>
        <v>0</v>
      </c>
      <c r="W36" s="20">
        <v>0</v>
      </c>
      <c r="X36" s="20">
        <v>0</v>
      </c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</row>
    <row r="37" spans="1:36" s="24" customFormat="1" ht="157.5" customHeight="1" x14ac:dyDescent="0.25">
      <c r="A37" s="22" t="s">
        <v>58</v>
      </c>
      <c r="B37" s="23" t="s">
        <v>33</v>
      </c>
      <c r="C37" s="23" t="s">
        <v>8</v>
      </c>
      <c r="D37" s="40">
        <f t="shared" si="18"/>
        <v>197.2</v>
      </c>
      <c r="E37" s="20"/>
      <c r="F37" s="20"/>
      <c r="G37" s="20">
        <f t="shared" si="19"/>
        <v>63.5</v>
      </c>
      <c r="H37" s="20">
        <v>0</v>
      </c>
      <c r="I37" s="20">
        <v>63.5</v>
      </c>
      <c r="J37" s="20">
        <f t="shared" si="20"/>
        <v>65.599999999999994</v>
      </c>
      <c r="K37" s="20">
        <v>0</v>
      </c>
      <c r="L37" s="20">
        <v>65.599999999999994</v>
      </c>
      <c r="M37" s="20">
        <f t="shared" si="21"/>
        <v>68.099999999999994</v>
      </c>
      <c r="N37" s="20">
        <v>0</v>
      </c>
      <c r="O37" s="20">
        <v>68.099999999999994</v>
      </c>
      <c r="P37" s="20">
        <f t="shared" si="22"/>
        <v>0</v>
      </c>
      <c r="Q37" s="20">
        <v>0</v>
      </c>
      <c r="R37" s="20">
        <v>0</v>
      </c>
      <c r="S37" s="20">
        <f t="shared" si="23"/>
        <v>0</v>
      </c>
      <c r="T37" s="20">
        <v>0</v>
      </c>
      <c r="U37" s="20">
        <v>0</v>
      </c>
      <c r="V37" s="20">
        <f t="shared" si="24"/>
        <v>0</v>
      </c>
      <c r="W37" s="20">
        <v>0</v>
      </c>
      <c r="X37" s="20">
        <v>0</v>
      </c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6"/>
    </row>
    <row r="38" spans="1:36" s="24" customFormat="1" ht="121.5" customHeight="1" x14ac:dyDescent="0.25">
      <c r="A38" s="22" t="s">
        <v>34</v>
      </c>
      <c r="B38" s="23" t="s">
        <v>33</v>
      </c>
      <c r="C38" s="23" t="s">
        <v>8</v>
      </c>
      <c r="D38" s="40">
        <f t="shared" si="18"/>
        <v>256.89999999999998</v>
      </c>
      <c r="E38" s="20"/>
      <c r="F38" s="20"/>
      <c r="G38" s="20">
        <f t="shared" si="19"/>
        <v>82.9</v>
      </c>
      <c r="H38" s="20">
        <v>0</v>
      </c>
      <c r="I38" s="20">
        <v>82.9</v>
      </c>
      <c r="J38" s="20">
        <f t="shared" si="20"/>
        <v>85.4</v>
      </c>
      <c r="K38" s="20">
        <v>0</v>
      </c>
      <c r="L38" s="20">
        <v>85.4</v>
      </c>
      <c r="M38" s="20">
        <f t="shared" si="21"/>
        <v>88.6</v>
      </c>
      <c r="N38" s="20">
        <v>0</v>
      </c>
      <c r="O38" s="20">
        <v>88.6</v>
      </c>
      <c r="P38" s="20">
        <f t="shared" si="22"/>
        <v>0</v>
      </c>
      <c r="Q38" s="20">
        <v>0</v>
      </c>
      <c r="R38" s="20">
        <v>0</v>
      </c>
      <c r="S38" s="20">
        <f t="shared" si="23"/>
        <v>0</v>
      </c>
      <c r="T38" s="20">
        <v>0</v>
      </c>
      <c r="U38" s="20">
        <v>0</v>
      </c>
      <c r="V38" s="20">
        <f t="shared" si="24"/>
        <v>0</v>
      </c>
      <c r="W38" s="20">
        <v>0</v>
      </c>
      <c r="X38" s="20">
        <v>0</v>
      </c>
      <c r="Y38" s="6"/>
      <c r="Z38" s="6"/>
      <c r="AA38" s="6"/>
      <c r="AB38" s="6"/>
      <c r="AC38" s="6"/>
      <c r="AD38" s="6"/>
      <c r="AE38" s="6"/>
      <c r="AF38" s="6"/>
      <c r="AG38" s="6"/>
      <c r="AH38" s="6"/>
      <c r="AI38" s="6"/>
      <c r="AJ38" s="6"/>
    </row>
    <row r="39" spans="1:36" s="24" customFormat="1" ht="409.6" customHeight="1" x14ac:dyDescent="0.25">
      <c r="A39" s="22" t="s">
        <v>43</v>
      </c>
      <c r="B39" s="23" t="s">
        <v>33</v>
      </c>
      <c r="C39" s="23" t="s">
        <v>8</v>
      </c>
      <c r="D39" s="40">
        <f t="shared" si="18"/>
        <v>2772</v>
      </c>
      <c r="E39" s="20"/>
      <c r="F39" s="20"/>
      <c r="G39" s="20">
        <f t="shared" si="19"/>
        <v>892.9</v>
      </c>
      <c r="H39" s="20">
        <v>0</v>
      </c>
      <c r="I39" s="20">
        <v>892.9</v>
      </c>
      <c r="J39" s="20">
        <f t="shared" si="20"/>
        <v>921.5</v>
      </c>
      <c r="K39" s="20">
        <v>0</v>
      </c>
      <c r="L39" s="20">
        <v>921.5</v>
      </c>
      <c r="M39" s="20">
        <f t="shared" si="21"/>
        <v>957.6</v>
      </c>
      <c r="N39" s="20">
        <v>0</v>
      </c>
      <c r="O39" s="20">
        <v>957.6</v>
      </c>
      <c r="P39" s="20">
        <f t="shared" si="22"/>
        <v>0</v>
      </c>
      <c r="Q39" s="20">
        <v>0</v>
      </c>
      <c r="R39" s="20">
        <v>0</v>
      </c>
      <c r="S39" s="20">
        <f t="shared" si="23"/>
        <v>0</v>
      </c>
      <c r="T39" s="20">
        <v>0</v>
      </c>
      <c r="U39" s="20">
        <v>0</v>
      </c>
      <c r="V39" s="20">
        <f t="shared" si="24"/>
        <v>0</v>
      </c>
      <c r="W39" s="20">
        <v>0</v>
      </c>
      <c r="X39" s="20">
        <v>0</v>
      </c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</row>
    <row r="40" spans="1:36" s="24" customFormat="1" ht="105.75" customHeight="1" x14ac:dyDescent="0.25">
      <c r="A40" s="22" t="s">
        <v>59</v>
      </c>
      <c r="B40" s="23" t="s">
        <v>33</v>
      </c>
      <c r="C40" s="23" t="s">
        <v>8</v>
      </c>
      <c r="D40" s="40">
        <f t="shared" si="18"/>
        <v>257</v>
      </c>
      <c r="E40" s="20"/>
      <c r="F40" s="20"/>
      <c r="G40" s="20">
        <f t="shared" si="19"/>
        <v>82.9</v>
      </c>
      <c r="H40" s="20">
        <v>0</v>
      </c>
      <c r="I40" s="20">
        <v>82.9</v>
      </c>
      <c r="J40" s="20">
        <f t="shared" si="20"/>
        <v>85.4</v>
      </c>
      <c r="K40" s="20">
        <v>0</v>
      </c>
      <c r="L40" s="20">
        <v>85.4</v>
      </c>
      <c r="M40" s="20">
        <f t="shared" si="21"/>
        <v>88.7</v>
      </c>
      <c r="N40" s="20">
        <v>0</v>
      </c>
      <c r="O40" s="20">
        <v>88.7</v>
      </c>
      <c r="P40" s="20">
        <f t="shared" si="22"/>
        <v>0</v>
      </c>
      <c r="Q40" s="20">
        <v>0</v>
      </c>
      <c r="R40" s="20">
        <v>0</v>
      </c>
      <c r="S40" s="20">
        <f t="shared" si="23"/>
        <v>0</v>
      </c>
      <c r="T40" s="20">
        <v>0</v>
      </c>
      <c r="U40" s="20">
        <v>0</v>
      </c>
      <c r="V40" s="20">
        <f t="shared" si="24"/>
        <v>0</v>
      </c>
      <c r="W40" s="20">
        <v>0</v>
      </c>
      <c r="X40" s="20">
        <v>0</v>
      </c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6"/>
      <c r="AJ40" s="6"/>
    </row>
    <row r="41" spans="1:36" s="24" customFormat="1" ht="98.25" customHeight="1" x14ac:dyDescent="0.25">
      <c r="A41" s="22" t="s">
        <v>28</v>
      </c>
      <c r="B41" s="23" t="s">
        <v>33</v>
      </c>
      <c r="C41" s="23" t="s">
        <v>8</v>
      </c>
      <c r="D41" s="40">
        <f t="shared" si="18"/>
        <v>9525</v>
      </c>
      <c r="E41" s="20"/>
      <c r="F41" s="20"/>
      <c r="G41" s="20">
        <f t="shared" si="19"/>
        <v>1685</v>
      </c>
      <c r="H41" s="20">
        <v>1685</v>
      </c>
      <c r="I41" s="20">
        <v>0</v>
      </c>
      <c r="J41" s="20">
        <f t="shared" si="20"/>
        <v>1100</v>
      </c>
      <c r="K41" s="20">
        <v>1100</v>
      </c>
      <c r="L41" s="20">
        <v>0</v>
      </c>
      <c r="M41" s="20">
        <f t="shared" si="21"/>
        <v>1685</v>
      </c>
      <c r="N41" s="20">
        <v>1685</v>
      </c>
      <c r="O41" s="20">
        <v>0</v>
      </c>
      <c r="P41" s="20">
        <f t="shared" si="22"/>
        <v>1685</v>
      </c>
      <c r="Q41" s="20">
        <v>1685</v>
      </c>
      <c r="R41" s="20">
        <v>0</v>
      </c>
      <c r="S41" s="20">
        <f t="shared" si="23"/>
        <v>1685</v>
      </c>
      <c r="T41" s="20">
        <v>1685</v>
      </c>
      <c r="U41" s="20">
        <v>0</v>
      </c>
      <c r="V41" s="20">
        <f t="shared" si="24"/>
        <v>1685</v>
      </c>
      <c r="W41" s="20">
        <v>1685</v>
      </c>
      <c r="X41" s="20">
        <v>0</v>
      </c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6"/>
      <c r="AJ41" s="6"/>
    </row>
    <row r="42" spans="1:36" s="24" customFormat="1" ht="74.25" customHeight="1" x14ac:dyDescent="0.25">
      <c r="A42" s="25" t="s">
        <v>44</v>
      </c>
      <c r="B42" s="26" t="s">
        <v>46</v>
      </c>
      <c r="C42" s="23" t="s">
        <v>45</v>
      </c>
      <c r="D42" s="40">
        <f t="shared" si="18"/>
        <v>16740</v>
      </c>
      <c r="E42" s="20"/>
      <c r="F42" s="20"/>
      <c r="G42" s="20">
        <f t="shared" si="19"/>
        <v>2790</v>
      </c>
      <c r="H42" s="20">
        <v>2790</v>
      </c>
      <c r="I42" s="20">
        <v>0</v>
      </c>
      <c r="J42" s="20">
        <f t="shared" si="20"/>
        <v>2790</v>
      </c>
      <c r="K42" s="20">
        <v>2790</v>
      </c>
      <c r="L42" s="20">
        <v>0</v>
      </c>
      <c r="M42" s="20">
        <f t="shared" si="21"/>
        <v>2790</v>
      </c>
      <c r="N42" s="20">
        <v>2790</v>
      </c>
      <c r="O42" s="20">
        <v>0</v>
      </c>
      <c r="P42" s="20">
        <v>2790</v>
      </c>
      <c r="Q42" s="20">
        <v>2790</v>
      </c>
      <c r="R42" s="20">
        <v>0</v>
      </c>
      <c r="S42" s="20">
        <f t="shared" si="23"/>
        <v>2790</v>
      </c>
      <c r="T42" s="20">
        <v>2790</v>
      </c>
      <c r="U42" s="20">
        <v>0</v>
      </c>
      <c r="V42" s="20">
        <f t="shared" si="24"/>
        <v>2790</v>
      </c>
      <c r="W42" s="20">
        <v>2790</v>
      </c>
      <c r="X42" s="20">
        <v>0</v>
      </c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  <c r="AJ42" s="6"/>
    </row>
    <row r="43" spans="1:36" s="16" customFormat="1" ht="43.5" customHeight="1" x14ac:dyDescent="0.25">
      <c r="A43" s="72" t="s">
        <v>6</v>
      </c>
      <c r="B43" s="69" t="s">
        <v>39</v>
      </c>
      <c r="C43" s="14" t="s">
        <v>5</v>
      </c>
      <c r="D43" s="40">
        <f>D44</f>
        <v>11941.4</v>
      </c>
      <c r="E43" s="67"/>
      <c r="F43" s="67"/>
      <c r="G43" s="67">
        <f t="shared" ref="G43:X43" si="25">G44</f>
        <v>3149.4</v>
      </c>
      <c r="H43" s="67">
        <f t="shared" si="25"/>
        <v>2950.1</v>
      </c>
      <c r="I43" s="67">
        <f t="shared" si="25"/>
        <v>199.3</v>
      </c>
      <c r="J43" s="67">
        <f t="shared" si="25"/>
        <v>1758.4</v>
      </c>
      <c r="K43" s="67">
        <f t="shared" si="25"/>
        <v>1559.1</v>
      </c>
      <c r="L43" s="67">
        <f t="shared" si="25"/>
        <v>199.3</v>
      </c>
      <c r="M43" s="67">
        <f t="shared" si="25"/>
        <v>1758.4</v>
      </c>
      <c r="N43" s="67">
        <f t="shared" si="25"/>
        <v>1559.1</v>
      </c>
      <c r="O43" s="67">
        <f t="shared" si="25"/>
        <v>199.3</v>
      </c>
      <c r="P43" s="67">
        <f t="shared" si="25"/>
        <v>1758.4</v>
      </c>
      <c r="Q43" s="67">
        <f t="shared" si="25"/>
        <v>1559.1</v>
      </c>
      <c r="R43" s="67">
        <f t="shared" si="25"/>
        <v>199.3</v>
      </c>
      <c r="S43" s="67">
        <f t="shared" si="25"/>
        <v>1758.4</v>
      </c>
      <c r="T43" s="67">
        <f t="shared" si="25"/>
        <v>1559.1</v>
      </c>
      <c r="U43" s="67">
        <f t="shared" si="25"/>
        <v>199.3</v>
      </c>
      <c r="V43" s="67">
        <f t="shared" si="25"/>
        <v>1758.4</v>
      </c>
      <c r="W43" s="67">
        <f t="shared" si="25"/>
        <v>1559.1</v>
      </c>
      <c r="X43" s="67">
        <f t="shared" si="25"/>
        <v>199.3</v>
      </c>
      <c r="Y43" s="63"/>
      <c r="Z43" s="63"/>
      <c r="AA43" s="3"/>
      <c r="AB43" s="3"/>
      <c r="AC43" s="3"/>
      <c r="AD43" s="3"/>
      <c r="AE43" s="3"/>
      <c r="AF43" s="3"/>
      <c r="AG43" s="3"/>
      <c r="AH43" s="3"/>
      <c r="AI43" s="3"/>
      <c r="AJ43" s="3"/>
    </row>
    <row r="44" spans="1:36" s="16" customFormat="1" ht="79.5" customHeight="1" x14ac:dyDescent="0.25">
      <c r="A44" s="73"/>
      <c r="B44" s="70"/>
      <c r="C44" s="14" t="s">
        <v>8</v>
      </c>
      <c r="D44" s="40">
        <f>D45+D46+D47+D48+D49+D50</f>
        <v>11941.4</v>
      </c>
      <c r="E44" s="20"/>
      <c r="F44" s="20"/>
      <c r="G44" s="20">
        <f t="shared" ref="G44:X44" si="26">G45+G46+G47+G48+G49+G50</f>
        <v>3149.4</v>
      </c>
      <c r="H44" s="20">
        <f t="shared" si="26"/>
        <v>2950.1</v>
      </c>
      <c r="I44" s="20">
        <f t="shared" si="26"/>
        <v>199.3</v>
      </c>
      <c r="J44" s="20">
        <f t="shared" si="26"/>
        <v>1758.4</v>
      </c>
      <c r="K44" s="20">
        <f t="shared" si="26"/>
        <v>1559.1</v>
      </c>
      <c r="L44" s="20">
        <f t="shared" si="26"/>
        <v>199.3</v>
      </c>
      <c r="M44" s="20">
        <f t="shared" si="26"/>
        <v>1758.4</v>
      </c>
      <c r="N44" s="20">
        <f t="shared" si="26"/>
        <v>1559.1</v>
      </c>
      <c r="O44" s="20">
        <f t="shared" si="26"/>
        <v>199.3</v>
      </c>
      <c r="P44" s="20">
        <f t="shared" si="26"/>
        <v>1758.4</v>
      </c>
      <c r="Q44" s="20">
        <f t="shared" si="26"/>
        <v>1559.1</v>
      </c>
      <c r="R44" s="20">
        <f t="shared" si="26"/>
        <v>199.3</v>
      </c>
      <c r="S44" s="20">
        <f t="shared" si="26"/>
        <v>1758.4</v>
      </c>
      <c r="T44" s="20">
        <f t="shared" si="26"/>
        <v>1559.1</v>
      </c>
      <c r="U44" s="20">
        <f t="shared" si="26"/>
        <v>199.3</v>
      </c>
      <c r="V44" s="20">
        <f t="shared" si="26"/>
        <v>1758.4</v>
      </c>
      <c r="W44" s="20">
        <f t="shared" si="26"/>
        <v>1559.1</v>
      </c>
      <c r="X44" s="20">
        <f t="shared" si="26"/>
        <v>199.3</v>
      </c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</row>
    <row r="45" spans="1:36" s="29" customFormat="1" ht="102" customHeight="1" x14ac:dyDescent="0.25">
      <c r="A45" s="27" t="s">
        <v>16</v>
      </c>
      <c r="B45" s="19" t="s">
        <v>39</v>
      </c>
      <c r="C45" s="19" t="s">
        <v>8</v>
      </c>
      <c r="D45" s="40">
        <f t="shared" ref="D45:D50" si="27">G45+J45+M45+P45+S45+V45</f>
        <v>300</v>
      </c>
      <c r="E45" s="20"/>
      <c r="F45" s="20"/>
      <c r="G45" s="20">
        <f t="shared" ref="G45:G50" si="28">H45+I45</f>
        <v>50</v>
      </c>
      <c r="H45" s="20">
        <v>50</v>
      </c>
      <c r="I45" s="20">
        <v>0</v>
      </c>
      <c r="J45" s="20">
        <f t="shared" ref="J45:J50" si="29">K45+L45</f>
        <v>50</v>
      </c>
      <c r="K45" s="20">
        <v>50</v>
      </c>
      <c r="L45" s="20">
        <v>0</v>
      </c>
      <c r="M45" s="20">
        <f t="shared" ref="M45:M50" si="30">N45+O45</f>
        <v>50</v>
      </c>
      <c r="N45" s="20">
        <v>50</v>
      </c>
      <c r="O45" s="20">
        <v>0</v>
      </c>
      <c r="P45" s="20">
        <f t="shared" ref="P45:P50" si="31">Q45+R45</f>
        <v>50</v>
      </c>
      <c r="Q45" s="20">
        <v>50</v>
      </c>
      <c r="R45" s="20">
        <v>0</v>
      </c>
      <c r="S45" s="20">
        <f t="shared" ref="S45:S50" si="32">T45+U45</f>
        <v>50</v>
      </c>
      <c r="T45" s="20">
        <v>50</v>
      </c>
      <c r="U45" s="20">
        <v>0</v>
      </c>
      <c r="V45" s="20">
        <f t="shared" ref="V45:V50" si="33">W45+X45</f>
        <v>50</v>
      </c>
      <c r="W45" s="20">
        <v>50</v>
      </c>
      <c r="X45" s="20">
        <v>0</v>
      </c>
      <c r="Y45" s="28"/>
      <c r="Z45" s="28"/>
      <c r="AA45" s="28"/>
      <c r="AB45" s="28"/>
      <c r="AC45" s="28"/>
      <c r="AD45" s="28"/>
      <c r="AE45" s="28"/>
      <c r="AF45" s="28"/>
      <c r="AG45" s="28"/>
      <c r="AH45" s="28"/>
      <c r="AI45" s="28"/>
      <c r="AJ45" s="28"/>
    </row>
    <row r="46" spans="1:36" s="30" customFormat="1" ht="87.75" customHeight="1" x14ac:dyDescent="0.25">
      <c r="A46" s="27" t="s">
        <v>17</v>
      </c>
      <c r="B46" s="19" t="s">
        <v>39</v>
      </c>
      <c r="C46" s="19" t="s">
        <v>8</v>
      </c>
      <c r="D46" s="40">
        <f t="shared" si="27"/>
        <v>660</v>
      </c>
      <c r="E46" s="20"/>
      <c r="F46" s="20"/>
      <c r="G46" s="20">
        <f t="shared" si="28"/>
        <v>110</v>
      </c>
      <c r="H46" s="20">
        <v>110</v>
      </c>
      <c r="I46" s="20">
        <v>0</v>
      </c>
      <c r="J46" s="20">
        <f t="shared" si="29"/>
        <v>110</v>
      </c>
      <c r="K46" s="20">
        <v>110</v>
      </c>
      <c r="L46" s="20">
        <v>0</v>
      </c>
      <c r="M46" s="20">
        <f t="shared" si="30"/>
        <v>110</v>
      </c>
      <c r="N46" s="20">
        <v>110</v>
      </c>
      <c r="O46" s="20">
        <v>0</v>
      </c>
      <c r="P46" s="20">
        <f t="shared" si="31"/>
        <v>110</v>
      </c>
      <c r="Q46" s="20">
        <v>110</v>
      </c>
      <c r="R46" s="20">
        <v>0</v>
      </c>
      <c r="S46" s="20">
        <f t="shared" si="32"/>
        <v>110</v>
      </c>
      <c r="T46" s="20">
        <v>110</v>
      </c>
      <c r="U46" s="20">
        <v>0</v>
      </c>
      <c r="V46" s="20">
        <f t="shared" si="33"/>
        <v>110</v>
      </c>
      <c r="W46" s="20">
        <v>110</v>
      </c>
      <c r="X46" s="20">
        <v>0</v>
      </c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</row>
    <row r="47" spans="1:36" s="30" customFormat="1" ht="118.5" customHeight="1" x14ac:dyDescent="0.25">
      <c r="A47" s="18" t="s">
        <v>51</v>
      </c>
      <c r="B47" s="19" t="s">
        <v>39</v>
      </c>
      <c r="C47" s="19" t="s">
        <v>8</v>
      </c>
      <c r="D47" s="40">
        <f t="shared" si="27"/>
        <v>7271</v>
      </c>
      <c r="E47" s="20"/>
      <c r="F47" s="20"/>
      <c r="G47" s="20">
        <f t="shared" si="28"/>
        <v>2371</v>
      </c>
      <c r="H47" s="20">
        <v>2371</v>
      </c>
      <c r="I47" s="20">
        <v>0</v>
      </c>
      <c r="J47" s="20">
        <f t="shared" si="29"/>
        <v>980</v>
      </c>
      <c r="K47" s="20">
        <v>980</v>
      </c>
      <c r="L47" s="20">
        <v>0</v>
      </c>
      <c r="M47" s="20">
        <f t="shared" si="30"/>
        <v>980</v>
      </c>
      <c r="N47" s="20">
        <v>980</v>
      </c>
      <c r="O47" s="20">
        <v>0</v>
      </c>
      <c r="P47" s="20">
        <f t="shared" si="31"/>
        <v>980</v>
      </c>
      <c r="Q47" s="20">
        <v>980</v>
      </c>
      <c r="R47" s="20">
        <v>0</v>
      </c>
      <c r="S47" s="20">
        <f t="shared" si="32"/>
        <v>980</v>
      </c>
      <c r="T47" s="20">
        <v>980</v>
      </c>
      <c r="U47" s="20">
        <v>0</v>
      </c>
      <c r="V47" s="20">
        <f t="shared" si="33"/>
        <v>980</v>
      </c>
      <c r="W47" s="20">
        <v>980</v>
      </c>
      <c r="X47" s="20">
        <v>0</v>
      </c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</row>
    <row r="48" spans="1:36" s="30" customFormat="1" ht="88.5" customHeight="1" x14ac:dyDescent="0.25">
      <c r="A48" s="31" t="s">
        <v>41</v>
      </c>
      <c r="B48" s="19" t="s">
        <v>39</v>
      </c>
      <c r="C48" s="19" t="s">
        <v>8</v>
      </c>
      <c r="D48" s="40">
        <f t="shared" si="27"/>
        <v>1590</v>
      </c>
      <c r="E48" s="20"/>
      <c r="F48" s="20"/>
      <c r="G48" s="20">
        <f t="shared" si="28"/>
        <v>265</v>
      </c>
      <c r="H48" s="20">
        <v>265</v>
      </c>
      <c r="I48" s="20">
        <v>0</v>
      </c>
      <c r="J48" s="20">
        <f t="shared" si="29"/>
        <v>265</v>
      </c>
      <c r="K48" s="20">
        <v>265</v>
      </c>
      <c r="L48" s="20">
        <v>0</v>
      </c>
      <c r="M48" s="20">
        <f t="shared" si="30"/>
        <v>265</v>
      </c>
      <c r="N48" s="20">
        <v>265</v>
      </c>
      <c r="O48" s="20">
        <v>0</v>
      </c>
      <c r="P48" s="20">
        <f t="shared" si="31"/>
        <v>265</v>
      </c>
      <c r="Q48" s="20">
        <v>265</v>
      </c>
      <c r="R48" s="20">
        <v>0</v>
      </c>
      <c r="S48" s="20">
        <f t="shared" si="32"/>
        <v>265</v>
      </c>
      <c r="T48" s="20">
        <v>265</v>
      </c>
      <c r="U48" s="20">
        <v>0</v>
      </c>
      <c r="V48" s="20">
        <f t="shared" si="33"/>
        <v>265</v>
      </c>
      <c r="W48" s="20">
        <v>265</v>
      </c>
      <c r="X48" s="20">
        <v>0</v>
      </c>
      <c r="Y48" s="4"/>
      <c r="Z48" s="4"/>
      <c r="AA48" s="4"/>
      <c r="AB48" s="4"/>
      <c r="AC48" s="4"/>
      <c r="AD48" s="4"/>
      <c r="AE48" s="4"/>
      <c r="AF48" s="4"/>
      <c r="AG48" s="4"/>
      <c r="AH48" s="4"/>
      <c r="AI48" s="4"/>
      <c r="AJ48" s="4"/>
    </row>
    <row r="49" spans="1:36" s="30" customFormat="1" ht="91.5" customHeight="1" x14ac:dyDescent="0.25">
      <c r="A49" s="31" t="s">
        <v>42</v>
      </c>
      <c r="B49" s="19" t="s">
        <v>39</v>
      </c>
      <c r="C49" s="19" t="s">
        <v>8</v>
      </c>
      <c r="D49" s="40">
        <f t="shared" si="27"/>
        <v>900</v>
      </c>
      <c r="E49" s="20"/>
      <c r="F49" s="20"/>
      <c r="G49" s="20">
        <f t="shared" si="28"/>
        <v>150</v>
      </c>
      <c r="H49" s="20">
        <v>150</v>
      </c>
      <c r="I49" s="20">
        <v>0</v>
      </c>
      <c r="J49" s="20">
        <f t="shared" si="29"/>
        <v>150</v>
      </c>
      <c r="K49" s="20">
        <v>150</v>
      </c>
      <c r="L49" s="20">
        <v>0</v>
      </c>
      <c r="M49" s="20">
        <f t="shared" si="30"/>
        <v>150</v>
      </c>
      <c r="N49" s="20">
        <v>150</v>
      </c>
      <c r="O49" s="20">
        <v>0</v>
      </c>
      <c r="P49" s="20">
        <f t="shared" si="31"/>
        <v>150</v>
      </c>
      <c r="Q49" s="20">
        <v>150</v>
      </c>
      <c r="R49" s="20">
        <v>0</v>
      </c>
      <c r="S49" s="20">
        <f t="shared" si="32"/>
        <v>150</v>
      </c>
      <c r="T49" s="20">
        <v>150</v>
      </c>
      <c r="U49" s="20">
        <v>0</v>
      </c>
      <c r="V49" s="20">
        <f t="shared" si="33"/>
        <v>150</v>
      </c>
      <c r="W49" s="20">
        <v>150</v>
      </c>
      <c r="X49" s="20">
        <v>0</v>
      </c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4"/>
      <c r="AJ49" s="4"/>
    </row>
    <row r="50" spans="1:36" s="30" customFormat="1" ht="98.25" customHeight="1" x14ac:dyDescent="0.25">
      <c r="A50" s="31" t="s">
        <v>64</v>
      </c>
      <c r="B50" s="52" t="s">
        <v>39</v>
      </c>
      <c r="C50" s="19" t="s">
        <v>8</v>
      </c>
      <c r="D50" s="40">
        <f t="shared" si="27"/>
        <v>1220.4000000000001</v>
      </c>
      <c r="E50" s="20"/>
      <c r="F50" s="20"/>
      <c r="G50" s="20">
        <f t="shared" si="28"/>
        <v>203.4</v>
      </c>
      <c r="H50" s="20">
        <v>4.0999999999999996</v>
      </c>
      <c r="I50" s="20">
        <v>199.3</v>
      </c>
      <c r="J50" s="20">
        <f t="shared" si="29"/>
        <v>203.4</v>
      </c>
      <c r="K50" s="20">
        <v>4.0999999999999996</v>
      </c>
      <c r="L50" s="20">
        <v>199.3</v>
      </c>
      <c r="M50" s="20">
        <f t="shared" si="30"/>
        <v>203.4</v>
      </c>
      <c r="N50" s="20">
        <v>4.0999999999999996</v>
      </c>
      <c r="O50" s="20">
        <v>199.3</v>
      </c>
      <c r="P50" s="20">
        <f t="shared" si="31"/>
        <v>203.4</v>
      </c>
      <c r="Q50" s="20">
        <v>4.0999999999999996</v>
      </c>
      <c r="R50" s="20">
        <v>199.3</v>
      </c>
      <c r="S50" s="20">
        <f t="shared" si="32"/>
        <v>203.4</v>
      </c>
      <c r="T50" s="20">
        <v>4.0999999999999996</v>
      </c>
      <c r="U50" s="20">
        <v>199.3</v>
      </c>
      <c r="V50" s="20">
        <f t="shared" si="33"/>
        <v>203.4</v>
      </c>
      <c r="W50" s="20">
        <v>4.0999999999999996</v>
      </c>
      <c r="X50" s="20">
        <v>199.3</v>
      </c>
      <c r="Y50" s="4"/>
      <c r="Z50" s="4"/>
      <c r="AA50" s="4"/>
      <c r="AB50" s="4"/>
      <c r="AC50" s="4"/>
      <c r="AD50" s="4"/>
      <c r="AE50" s="4"/>
      <c r="AF50" s="4"/>
      <c r="AG50" s="4"/>
      <c r="AH50" s="4"/>
      <c r="AI50" s="4"/>
      <c r="AJ50" s="4"/>
    </row>
    <row r="51" spans="1:36" s="16" customFormat="1" ht="63" customHeight="1" x14ac:dyDescent="0.25">
      <c r="A51" s="72" t="s">
        <v>56</v>
      </c>
      <c r="B51" s="69" t="str">
        <f>B53</f>
        <v>Главный специалист по противодействию коррупции администрации муниципального района "Печора"</v>
      </c>
      <c r="C51" s="14" t="s">
        <v>36</v>
      </c>
      <c r="D51" s="40">
        <f t="shared" ref="D51:X51" si="34">G51+J51+M51+P51+S51+V51</f>
        <v>0</v>
      </c>
      <c r="E51" s="67">
        <f t="shared" si="34"/>
        <v>0</v>
      </c>
      <c r="F51" s="67">
        <f t="shared" si="34"/>
        <v>0</v>
      </c>
      <c r="G51" s="67">
        <f t="shared" si="34"/>
        <v>0</v>
      </c>
      <c r="H51" s="67">
        <f t="shared" si="34"/>
        <v>0</v>
      </c>
      <c r="I51" s="67">
        <f t="shared" si="34"/>
        <v>0</v>
      </c>
      <c r="J51" s="67">
        <f t="shared" si="34"/>
        <v>0</v>
      </c>
      <c r="K51" s="67">
        <f t="shared" si="34"/>
        <v>0</v>
      </c>
      <c r="L51" s="67">
        <f t="shared" si="34"/>
        <v>0</v>
      </c>
      <c r="M51" s="67">
        <f t="shared" si="34"/>
        <v>0</v>
      </c>
      <c r="N51" s="67">
        <f t="shared" si="34"/>
        <v>0</v>
      </c>
      <c r="O51" s="67">
        <f t="shared" si="34"/>
        <v>0</v>
      </c>
      <c r="P51" s="67">
        <f t="shared" si="34"/>
        <v>0</v>
      </c>
      <c r="Q51" s="67">
        <f t="shared" si="34"/>
        <v>0</v>
      </c>
      <c r="R51" s="67">
        <f t="shared" si="34"/>
        <v>0</v>
      </c>
      <c r="S51" s="67">
        <f t="shared" si="34"/>
        <v>0</v>
      </c>
      <c r="T51" s="67">
        <f t="shared" si="34"/>
        <v>0</v>
      </c>
      <c r="U51" s="67">
        <f t="shared" si="34"/>
        <v>0</v>
      </c>
      <c r="V51" s="67">
        <f t="shared" si="34"/>
        <v>0</v>
      </c>
      <c r="W51" s="67">
        <f t="shared" si="34"/>
        <v>0</v>
      </c>
      <c r="X51" s="67">
        <f t="shared" si="34"/>
        <v>0</v>
      </c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</row>
    <row r="52" spans="1:36" ht="87.75" customHeight="1" x14ac:dyDescent="0.25">
      <c r="A52" s="73"/>
      <c r="B52" s="70"/>
      <c r="C52" s="19" t="s">
        <v>8</v>
      </c>
      <c r="D52" s="40">
        <f t="shared" ref="D52:X52" si="35">G52+J52+M52+P52+S52+V52</f>
        <v>0</v>
      </c>
      <c r="E52" s="20">
        <f t="shared" si="35"/>
        <v>0</v>
      </c>
      <c r="F52" s="20">
        <f t="shared" si="35"/>
        <v>0</v>
      </c>
      <c r="G52" s="20">
        <f t="shared" si="35"/>
        <v>0</v>
      </c>
      <c r="H52" s="20">
        <f t="shared" si="35"/>
        <v>0</v>
      </c>
      <c r="I52" s="20">
        <f t="shared" si="35"/>
        <v>0</v>
      </c>
      <c r="J52" s="20">
        <f t="shared" si="35"/>
        <v>0</v>
      </c>
      <c r="K52" s="20">
        <f t="shared" si="35"/>
        <v>0</v>
      </c>
      <c r="L52" s="20">
        <f t="shared" si="35"/>
        <v>0</v>
      </c>
      <c r="M52" s="20">
        <f t="shared" si="35"/>
        <v>0</v>
      </c>
      <c r="N52" s="20">
        <f t="shared" si="35"/>
        <v>0</v>
      </c>
      <c r="O52" s="20">
        <f t="shared" si="35"/>
        <v>0</v>
      </c>
      <c r="P52" s="20">
        <f t="shared" si="35"/>
        <v>0</v>
      </c>
      <c r="Q52" s="20">
        <f t="shared" si="35"/>
        <v>0</v>
      </c>
      <c r="R52" s="20">
        <f t="shared" si="35"/>
        <v>0</v>
      </c>
      <c r="S52" s="20">
        <f t="shared" si="35"/>
        <v>0</v>
      </c>
      <c r="T52" s="20">
        <f t="shared" si="35"/>
        <v>0</v>
      </c>
      <c r="U52" s="20">
        <f t="shared" si="35"/>
        <v>0</v>
      </c>
      <c r="V52" s="20">
        <f t="shared" si="35"/>
        <v>0</v>
      </c>
      <c r="W52" s="20">
        <f t="shared" si="35"/>
        <v>0</v>
      </c>
      <c r="X52" s="20">
        <f t="shared" si="35"/>
        <v>0</v>
      </c>
    </row>
    <row r="53" spans="1:36" ht="134.25" customHeight="1" x14ac:dyDescent="0.25">
      <c r="A53" s="32" t="s">
        <v>24</v>
      </c>
      <c r="B53" s="19" t="s">
        <v>52</v>
      </c>
      <c r="C53" s="19" t="s">
        <v>8</v>
      </c>
      <c r="D53" s="40">
        <f t="shared" ref="D53:X53" si="36">G53+J53+M53+P53+S53+V53</f>
        <v>0</v>
      </c>
      <c r="E53" s="20">
        <f t="shared" si="36"/>
        <v>0</v>
      </c>
      <c r="F53" s="20">
        <f t="shared" si="36"/>
        <v>0</v>
      </c>
      <c r="G53" s="20">
        <f t="shared" si="36"/>
        <v>0</v>
      </c>
      <c r="H53" s="20">
        <f t="shared" si="36"/>
        <v>0</v>
      </c>
      <c r="I53" s="20">
        <f t="shared" si="36"/>
        <v>0</v>
      </c>
      <c r="J53" s="20">
        <f t="shared" si="36"/>
        <v>0</v>
      </c>
      <c r="K53" s="20">
        <f t="shared" si="36"/>
        <v>0</v>
      </c>
      <c r="L53" s="20">
        <f t="shared" si="36"/>
        <v>0</v>
      </c>
      <c r="M53" s="20">
        <f t="shared" si="36"/>
        <v>0</v>
      </c>
      <c r="N53" s="20">
        <f t="shared" si="36"/>
        <v>0</v>
      </c>
      <c r="O53" s="20">
        <f t="shared" si="36"/>
        <v>0</v>
      </c>
      <c r="P53" s="20">
        <f t="shared" si="36"/>
        <v>0</v>
      </c>
      <c r="Q53" s="20">
        <f t="shared" si="36"/>
        <v>0</v>
      </c>
      <c r="R53" s="20">
        <f t="shared" si="36"/>
        <v>0</v>
      </c>
      <c r="S53" s="20">
        <f t="shared" si="36"/>
        <v>0</v>
      </c>
      <c r="T53" s="20">
        <f t="shared" si="36"/>
        <v>0</v>
      </c>
      <c r="U53" s="20">
        <f t="shared" si="36"/>
        <v>0</v>
      </c>
      <c r="V53" s="20">
        <f t="shared" si="36"/>
        <v>0</v>
      </c>
      <c r="W53" s="20">
        <f t="shared" si="36"/>
        <v>0</v>
      </c>
      <c r="X53" s="20">
        <f t="shared" si="36"/>
        <v>0</v>
      </c>
    </row>
    <row r="54" spans="1:36" ht="119.25" customHeight="1" x14ac:dyDescent="0.25">
      <c r="A54" s="18" t="s">
        <v>25</v>
      </c>
      <c r="B54" s="19" t="s">
        <v>52</v>
      </c>
      <c r="C54" s="19" t="s">
        <v>8</v>
      </c>
      <c r="D54" s="40">
        <f>G54+J54+M54+P54+S54+V54</f>
        <v>0</v>
      </c>
      <c r="E54" s="20"/>
      <c r="F54" s="20"/>
      <c r="G54" s="20">
        <f>H54+I54</f>
        <v>0</v>
      </c>
      <c r="H54" s="20">
        <v>0</v>
      </c>
      <c r="I54" s="20">
        <v>0</v>
      </c>
      <c r="J54" s="20">
        <f>K54+L54</f>
        <v>0</v>
      </c>
      <c r="K54" s="20">
        <v>0</v>
      </c>
      <c r="L54" s="20">
        <v>0</v>
      </c>
      <c r="M54" s="20">
        <f>N54+O54</f>
        <v>0</v>
      </c>
      <c r="N54" s="20">
        <v>0</v>
      </c>
      <c r="O54" s="20">
        <v>0</v>
      </c>
      <c r="P54" s="20">
        <f>Q54+R54</f>
        <v>0</v>
      </c>
      <c r="Q54" s="20">
        <v>0</v>
      </c>
      <c r="R54" s="20">
        <v>0</v>
      </c>
      <c r="S54" s="20">
        <f>T54+U54</f>
        <v>0</v>
      </c>
      <c r="T54" s="20">
        <v>0</v>
      </c>
      <c r="U54" s="20">
        <v>0</v>
      </c>
      <c r="V54" s="20">
        <f>W54+X54</f>
        <v>0</v>
      </c>
      <c r="W54" s="20">
        <v>0</v>
      </c>
      <c r="X54" s="20">
        <v>0</v>
      </c>
    </row>
    <row r="55" spans="1:36" x14ac:dyDescent="0.25">
      <c r="B55" s="30"/>
      <c r="C55" s="30"/>
      <c r="D55" s="36"/>
      <c r="E55" s="37"/>
      <c r="F55" s="37"/>
      <c r="G55" s="36"/>
      <c r="I55" s="38"/>
      <c r="J55" s="42"/>
      <c r="O55" s="45"/>
      <c r="R55" s="45"/>
      <c r="T55" s="6"/>
      <c r="U55" s="45" t="s">
        <v>35</v>
      </c>
      <c r="X55" s="45"/>
    </row>
    <row r="56" spans="1:36" x14ac:dyDescent="0.25">
      <c r="D56" s="33"/>
      <c r="E56" s="34"/>
      <c r="F56" s="34"/>
      <c r="G56" s="33"/>
      <c r="H56" s="34"/>
      <c r="I56" s="34"/>
      <c r="J56" s="44"/>
      <c r="T56" s="6"/>
      <c r="U56" s="6"/>
    </row>
    <row r="57" spans="1:36" x14ac:dyDescent="0.25">
      <c r="D57" s="35"/>
      <c r="E57" s="35"/>
      <c r="F57" s="35"/>
      <c r="G57" s="35"/>
      <c r="H57" s="35"/>
      <c r="I57" s="35"/>
      <c r="J57" s="42"/>
      <c r="T57" s="6"/>
      <c r="U57" s="6"/>
    </row>
  </sheetData>
  <autoFilter ref="A14:I14"/>
  <mergeCells count="30">
    <mergeCell ref="S3:X3"/>
    <mergeCell ref="P2:X2"/>
    <mergeCell ref="U1:X1"/>
    <mergeCell ref="B30:B31"/>
    <mergeCell ref="A19:A21"/>
    <mergeCell ref="B19:B21"/>
    <mergeCell ref="V12:X12"/>
    <mergeCell ref="J5:X5"/>
    <mergeCell ref="D11:X11"/>
    <mergeCell ref="S12:U12"/>
    <mergeCell ref="J7:U7"/>
    <mergeCell ref="A10:U10"/>
    <mergeCell ref="P12:R12"/>
    <mergeCell ref="E12:F13"/>
    <mergeCell ref="B51:B52"/>
    <mergeCell ref="M12:O12"/>
    <mergeCell ref="A30:A31"/>
    <mergeCell ref="A43:A44"/>
    <mergeCell ref="B43:B44"/>
    <mergeCell ref="B11:B13"/>
    <mergeCell ref="A11:A13"/>
    <mergeCell ref="A15:A18"/>
    <mergeCell ref="B15:B18"/>
    <mergeCell ref="A51:A52"/>
    <mergeCell ref="J12:L12"/>
    <mergeCell ref="C11:C13"/>
    <mergeCell ref="D12:D13"/>
    <mergeCell ref="G12:I12"/>
    <mergeCell ref="A24:A25"/>
    <mergeCell ref="B24:B25"/>
  </mergeCells>
  <printOptions horizontalCentered="1"/>
  <pageMargins left="0.17" right="0.7" top="0.75" bottom="0.18" header="0.3" footer="0.17"/>
  <pageSetup paperSize="9" scale="33" fitToWidth="0" fitToHeight="0" orientation="landscape" r:id="rId1"/>
  <ignoredErrors>
    <ignoredError sqref="P19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Федорова</dc:creator>
  <cp:lastModifiedBy>Ткачук АА</cp:lastModifiedBy>
  <cp:lastPrinted>2020-01-20T12:59:41Z</cp:lastPrinted>
  <dcterms:created xsi:type="dcterms:W3CDTF">2013-10-25T08:40:08Z</dcterms:created>
  <dcterms:modified xsi:type="dcterms:W3CDTF">2020-01-27T09:24:36Z</dcterms:modified>
</cp:coreProperties>
</file>