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мун.управление!$A$1:$AH$400</definedName>
  </definedNames>
  <calcPr calcId="145621"/>
  <fileRecoveryPr autoRecover="0"/>
</workbook>
</file>

<file path=xl/calcChain.xml><?xml version="1.0" encoding="utf-8"?>
<calcChain xmlns="http://schemas.openxmlformats.org/spreadsheetml/2006/main">
  <c r="K85" i="1" l="1"/>
  <c r="H89" i="1"/>
  <c r="H85" i="1" s="1"/>
  <c r="M89" i="1"/>
  <c r="R89" i="1"/>
  <c r="H134" i="1"/>
  <c r="M33" i="1" l="1"/>
  <c r="T160" i="1" l="1"/>
  <c r="O160" i="1"/>
  <c r="J160" i="1"/>
  <c r="R134" i="1" l="1"/>
  <c r="M134" i="1"/>
  <c r="U105" i="1" l="1"/>
  <c r="P105" i="1"/>
  <c r="M105" i="1" s="1"/>
  <c r="K105" i="1"/>
  <c r="H108" i="1"/>
  <c r="H107" i="1"/>
  <c r="H106" i="1"/>
  <c r="H105" i="1"/>
  <c r="R154" i="1" l="1"/>
  <c r="R153" i="1"/>
  <c r="M154" i="1"/>
  <c r="M153" i="1"/>
  <c r="H154" i="1"/>
  <c r="H153" i="1"/>
  <c r="T152" i="1"/>
  <c r="R152" i="1" s="1"/>
  <c r="O152" i="1"/>
  <c r="M152" i="1" s="1"/>
  <c r="J152" i="1"/>
  <c r="H152" i="1" s="1"/>
  <c r="J57" i="1" l="1"/>
  <c r="U57" i="1"/>
  <c r="T57" i="1"/>
  <c r="S57" i="1"/>
  <c r="Q57" i="1"/>
  <c r="P57" i="1"/>
  <c r="O57" i="1"/>
  <c r="K57" i="1"/>
  <c r="M265" i="1" l="1"/>
  <c r="R265"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5"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4" i="1" l="1"/>
  <c r="J267" i="1" s="1"/>
  <c r="I264" i="1"/>
  <c r="L264" i="1"/>
  <c r="O264" i="1"/>
  <c r="O267" i="1" s="1"/>
  <c r="N264" i="1"/>
  <c r="Q264" i="1"/>
  <c r="T264" i="1"/>
  <c r="T267" i="1" s="1"/>
  <c r="S264" i="1"/>
  <c r="V264" i="1"/>
  <c r="K264" i="1"/>
  <c r="P264" i="1"/>
  <c r="U264" i="1"/>
  <c r="R264" i="1"/>
  <c r="M264" i="1"/>
  <c r="H264" i="1"/>
  <c r="H33" i="1" l="1"/>
  <c r="M276" i="1" l="1"/>
  <c r="M275" i="1" s="1"/>
  <c r="Q275" i="1"/>
  <c r="P275" i="1"/>
  <c r="O275" i="1"/>
  <c r="N275" i="1"/>
  <c r="M271" i="1"/>
  <c r="M270" i="1" s="1"/>
  <c r="Q270" i="1"/>
  <c r="P270" i="1"/>
  <c r="O270" i="1"/>
  <c r="N270" i="1"/>
  <c r="M259" i="1"/>
  <c r="M258" i="1" s="1"/>
  <c r="Q258" i="1"/>
  <c r="P258" i="1"/>
  <c r="O258" i="1"/>
  <c r="N258" i="1"/>
  <c r="M256" i="1"/>
  <c r="M255" i="1"/>
  <c r="M254" i="1"/>
  <c r="M253" i="1"/>
  <c r="Q252" i="1"/>
  <c r="P252" i="1"/>
  <c r="O252" i="1"/>
  <c r="N252" i="1"/>
  <c r="M239" i="1"/>
  <c r="Q238" i="1"/>
  <c r="O238" i="1"/>
  <c r="N238" i="1"/>
  <c r="M225" i="1"/>
  <c r="M218" i="1"/>
  <c r="Q217" i="1"/>
  <c r="P217" i="1"/>
  <c r="O217" i="1"/>
  <c r="N217" i="1"/>
  <c r="M196" i="1"/>
  <c r="M195" i="1"/>
  <c r="M189" i="1"/>
  <c r="M188" i="1"/>
  <c r="Q187" i="1"/>
  <c r="P187" i="1"/>
  <c r="P267" i="1" s="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O27" i="1"/>
  <c r="N27" i="1"/>
  <c r="H276" i="1"/>
  <c r="H275" i="1" s="1"/>
  <c r="L275" i="1"/>
  <c r="K275" i="1"/>
  <c r="J275" i="1"/>
  <c r="I275" i="1"/>
  <c r="H271" i="1"/>
  <c r="H270" i="1" s="1"/>
  <c r="L270" i="1"/>
  <c r="K270" i="1"/>
  <c r="J270" i="1"/>
  <c r="I270" i="1"/>
  <c r="H259" i="1"/>
  <c r="H258" i="1" s="1"/>
  <c r="L258" i="1"/>
  <c r="K258" i="1"/>
  <c r="J258" i="1"/>
  <c r="I258" i="1"/>
  <c r="H256" i="1"/>
  <c r="H255" i="1"/>
  <c r="H254" i="1"/>
  <c r="H253" i="1"/>
  <c r="L252" i="1"/>
  <c r="K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K69" i="1"/>
  <c r="J69" i="1"/>
  <c r="I69" i="1"/>
  <c r="H60" i="1"/>
  <c r="H59" i="1"/>
  <c r="H58" i="1"/>
  <c r="I57" i="1"/>
  <c r="L31" i="1"/>
  <c r="J31" i="1"/>
  <c r="I31" i="1"/>
  <c r="L27" i="1"/>
  <c r="L66" i="1" s="1"/>
  <c r="K27" i="1"/>
  <c r="J27" i="1"/>
  <c r="I27" i="1"/>
  <c r="P66" i="1" l="1"/>
  <c r="Q66" i="1"/>
  <c r="N180" i="1"/>
  <c r="P180" i="1"/>
  <c r="N66" i="1"/>
  <c r="K180" i="1"/>
  <c r="Q180" i="1"/>
  <c r="J66" i="1"/>
  <c r="J180" i="1"/>
  <c r="O66" i="1"/>
  <c r="O180" i="1"/>
  <c r="H57" i="1"/>
  <c r="M57" i="1"/>
  <c r="M217" i="1"/>
  <c r="L110" i="1"/>
  <c r="H160" i="1"/>
  <c r="M156" i="1"/>
  <c r="H31" i="1"/>
  <c r="H100" i="1"/>
  <c r="H148" i="1"/>
  <c r="H156" i="1"/>
  <c r="I267" i="1"/>
  <c r="K267" i="1"/>
  <c r="J396" i="1"/>
  <c r="L396" i="1"/>
  <c r="M100" i="1"/>
  <c r="M133" i="1"/>
  <c r="M148" i="1"/>
  <c r="M164" i="1"/>
  <c r="M168" i="1"/>
  <c r="Q267" i="1"/>
  <c r="O396" i="1"/>
  <c r="Q396" i="1"/>
  <c r="M144" i="1"/>
  <c r="L180" i="1"/>
  <c r="M69" i="1"/>
  <c r="J110" i="1"/>
  <c r="H27" i="1"/>
  <c r="K66" i="1"/>
  <c r="I110" i="1"/>
  <c r="I180" i="1"/>
  <c r="H144" i="1"/>
  <c r="H164" i="1"/>
  <c r="L267" i="1"/>
  <c r="H217" i="1"/>
  <c r="H252" i="1"/>
  <c r="I396" i="1"/>
  <c r="K396" i="1"/>
  <c r="H396" i="1" s="1"/>
  <c r="M27" i="1"/>
  <c r="O110" i="1"/>
  <c r="Q110" i="1"/>
  <c r="N99" i="1"/>
  <c r="M99" i="1" s="1"/>
  <c r="M160" i="1"/>
  <c r="M187" i="1"/>
  <c r="N396" i="1"/>
  <c r="P396" i="1"/>
  <c r="M396" i="1" s="1"/>
  <c r="H99" i="1"/>
  <c r="H139" i="1"/>
  <c r="M139" i="1"/>
  <c r="M252" i="1"/>
  <c r="H168" i="1"/>
  <c r="H133" i="1"/>
  <c r="P110" i="1"/>
  <c r="M85" i="1"/>
  <c r="K110" i="1"/>
  <c r="H69" i="1"/>
  <c r="M31" i="1"/>
  <c r="M66" i="1" s="1"/>
  <c r="N267" i="1"/>
  <c r="I66" i="1"/>
  <c r="H187" i="1"/>
  <c r="R276" i="1"/>
  <c r="R275" i="1" s="1"/>
  <c r="V275" i="1"/>
  <c r="U275" i="1"/>
  <c r="T275" i="1"/>
  <c r="S275" i="1"/>
  <c r="R271" i="1"/>
  <c r="R270" i="1" s="1"/>
  <c r="V270" i="1"/>
  <c r="U270" i="1"/>
  <c r="T270" i="1"/>
  <c r="S270" i="1"/>
  <c r="R259" i="1"/>
  <c r="R258" i="1" s="1"/>
  <c r="V258" i="1"/>
  <c r="U258" i="1"/>
  <c r="T258" i="1"/>
  <c r="S258"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P397" i="1" l="1"/>
  <c r="T66" i="1"/>
  <c r="S180" i="1"/>
  <c r="K397" i="1"/>
  <c r="J397" i="1"/>
  <c r="O397" i="1"/>
  <c r="M267" i="1"/>
  <c r="N110" i="1"/>
  <c r="H180" i="1"/>
  <c r="L397" i="1"/>
  <c r="S66" i="1"/>
  <c r="T180" i="1"/>
  <c r="U180" i="1"/>
  <c r="M180" i="1"/>
  <c r="R57" i="1"/>
  <c r="H66" i="1"/>
  <c r="S267" i="1"/>
  <c r="U267" i="1"/>
  <c r="V66" i="1"/>
  <c r="V180" i="1"/>
  <c r="H267" i="1"/>
  <c r="H110" i="1"/>
  <c r="T110" i="1"/>
  <c r="S396" i="1"/>
  <c r="U396" i="1"/>
  <c r="R396" i="1" s="1"/>
  <c r="R217" i="1"/>
  <c r="R27" i="1"/>
  <c r="M110" i="1"/>
  <c r="R139" i="1"/>
  <c r="V110" i="1"/>
  <c r="R99" i="1"/>
  <c r="R100" i="1"/>
  <c r="R144" i="1"/>
  <c r="R160" i="1"/>
  <c r="V267" i="1"/>
  <c r="T396" i="1"/>
  <c r="V396" i="1"/>
  <c r="R168" i="1"/>
  <c r="R252" i="1"/>
  <c r="R187" i="1"/>
  <c r="R164" i="1"/>
  <c r="R156" i="1"/>
  <c r="R148" i="1"/>
  <c r="R133" i="1"/>
  <c r="U110" i="1"/>
  <c r="R85" i="1"/>
  <c r="U66" i="1"/>
  <c r="R31" i="1"/>
  <c r="R69" i="1"/>
  <c r="S110" i="1"/>
  <c r="U397" i="1" l="1"/>
  <c r="M397" i="1"/>
  <c r="T397" i="1"/>
  <c r="H397" i="1"/>
  <c r="R180" i="1"/>
  <c r="R66" i="1"/>
  <c r="R267" i="1"/>
  <c r="R110" i="1"/>
  <c r="V397" i="1"/>
  <c r="R397" i="1" l="1"/>
</calcChain>
</file>

<file path=xl/sharedStrings.xml><?xml version="1.0" encoding="utf-8"?>
<sst xmlns="http://schemas.openxmlformats.org/spreadsheetml/2006/main" count="4502" uniqueCount="745">
  <si>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</si>
  <si>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</si>
  <si>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</si>
  <si>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</si>
  <si>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</si>
  <si>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</si>
  <si>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</si>
  <si>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</si>
  <si>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</si>
  <si>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</si>
  <si>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</si>
  <si>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</si>
  <si>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</si>
  <si>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</si>
  <si>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</si>
  <si>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</si>
  <si>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</si>
  <si>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</si>
  <si>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</si>
  <si>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</si>
  <si>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</si>
  <si>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</si>
  <si>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</si>
  <si>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</si>
  <si>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</si>
  <si>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</si>
  <si>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</si>
  <si>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</si>
  <si>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</si>
  <si>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</si>
  <si>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</si>
  <si>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</si>
  <si>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</si>
  <si>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</si>
  <si>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</si>
  <si>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</si>
  <si>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</si>
  <si>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</si>
  <si>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</si>
  <si>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</si>
  <si>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</si>
  <si>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</si>
  <si>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</si>
  <si>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</si>
  <si>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</si>
  <si>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</si>
  <si>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</si>
  <si>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</si>
  <si>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</si>
  <si>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</si>
  <si>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</si>
  <si>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</si>
  <si>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</si>
  <si>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</si>
  <si>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</si>
  <si>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</si>
  <si>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</si>
  <si>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</si>
  <si>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</si>
  <si>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</si>
  <si>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</si>
  <si>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</si>
  <si>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</si>
  <si>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</si>
  <si>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</si>
  <si>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</si>
  <si>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</si>
  <si>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</si>
  <si>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</si>
  <si>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</si>
  <si>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</si>
  <si>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</si>
  <si>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</si>
  <si>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</si>
  <si>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</si>
  <si>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</si>
  <si>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</si>
  <si>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</si>
  <si>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</si>
  <si>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</si>
  <si>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</si>
  <si>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</si>
  <si>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</si>
  <si>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</si>
  <si>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</si>
  <si>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</si>
  <si>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</si>
  <si>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</si>
  <si>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</si>
  <si>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</si>
  <si>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</si>
  <si>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</si>
  <si>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</si>
  <si>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</si>
  <si>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</si>
  <si>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</si>
  <si>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</si>
  <si>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</si>
  <si>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</si>
  <si>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</si>
  <si>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</si>
  <si>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</si>
  <si>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</si>
  <si>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</si>
  <si>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</si>
  <si>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</si>
  <si>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</si>
  <si>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</si>
  <si>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</si>
  <si>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</si>
  <si>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</si>
  <si>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</si>
  <si>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</si>
  <si>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</si>
  <si>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</si>
  <si>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</si>
  <si>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</si>
  <si>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</si>
  <si>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</si>
  <si>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</si>
  <si>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</si>
  <si>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</si>
  <si>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</si>
  <si>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</si>
  <si>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</si>
  <si>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</si>
  <si>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</si>
  <si>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</si>
  <si>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</si>
  <si>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</si>
  <si>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</si>
  <si>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</si>
  <si>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</si>
  <si>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</si>
  <si>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</si>
  <si>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</si>
  <si>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</si>
  <si>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</si>
  <si>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</si>
  <si>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</si>
  <si>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</si>
  <si>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</si>
  <si>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</si>
  <si>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</si>
  <si>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</si>
  <si>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</si>
  <si>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</si>
  <si>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</si>
  <si>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</si>
  <si>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</si>
  <si>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</si>
  <si>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</si>
  <si>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</si>
  <si>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</si>
  <si>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</si>
  <si>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</si>
  <si>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</si>
  <si>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</si>
  <si>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</si>
  <si>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</si>
  <si>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</si>
  <si>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</si>
  <si>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</si>
  <si>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</si>
  <si>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</si>
  <si>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</si>
  <si>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</si>
  <si>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</si>
  <si>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</si>
  <si>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</si>
  <si>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</si>
  <si>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</si>
  <si>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</si>
  <si>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</si>
  <si>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</si>
  <si>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</si>
  <si>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</si>
  <si>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</si>
  <si>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</si>
  <si>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</si>
  <si>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</si>
  <si>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</si>
  <si>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</si>
  <si>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</si>
  <si>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</si>
  <si>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</si>
  <si>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</si>
  <si>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</si>
  <si>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</si>
  <si>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</si>
  <si>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</si>
  <si>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</si>
  <si>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</si>
  <si>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</si>
  <si>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</si>
  <si>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</si>
  <si>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</si>
  <si>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</si>
  <si>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</si>
  <si>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</si>
  <si>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</si>
  <si>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</si>
  <si>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</si>
  <si>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</si>
  <si>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</si>
  <si>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</si>
  <si>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</si>
  <si>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</si>
  <si>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</si>
  <si>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</si>
  <si>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</si>
  <si>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</si>
  <si>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</si>
  <si>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</si>
  <si>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</si>
  <si>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</si>
  <si>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</si>
  <si>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</si>
  <si>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</si>
  <si>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</si>
  <si>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</si>
  <si>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</si>
  <si>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</si>
  <si>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</si>
  <si>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</si>
  <si>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</si>
  <si>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</si>
  <si>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</si>
  <si>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</si>
  <si>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</si>
  <si>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</si>
  <si>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</si>
  <si>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</si>
  <si>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</si>
  <si>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</si>
  <si>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</si>
  <si>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</si>
  <si>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</si>
  <si>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</si>
  <si>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</si>
  <si>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</si>
  <si>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</si>
  <si>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</si>
  <si>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</si>
  <si>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</si>
  <si>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</si>
  <si>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</si>
  <si>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</si>
  <si>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</si>
  <si>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</si>
  <si>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</si>
  <si>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</si>
  <si>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</si>
  <si>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</si>
  <si>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</si>
  <si>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</si>
  <si>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</si>
  <si>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</si>
  <si>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</si>
  <si>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</si>
  <si>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</si>
  <si>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</si>
  <si>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</si>
  <si>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</si>
  <si>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</si>
  <si>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</si>
  <si>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</si>
  <si>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</si>
  <si>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</si>
  <si>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</si>
  <si>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</si>
  <si>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</si>
  <si>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</si>
  <si>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</si>
  <si>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</si>
  <si>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</si>
  <si>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</si>
  <si>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</si>
  <si>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</si>
  <si>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</si>
  <si>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</si>
  <si>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</si>
  <si>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</si>
  <si>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</si>
  <si>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</si>
  <si>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</si>
  <si>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</si>
  <si>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</si>
  <si>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</si>
  <si>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</si>
  <si>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</si>
  <si>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</si>
  <si>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</si>
  <si>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</si>
  <si>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</si>
  <si>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</si>
  <si>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</si>
  <si>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</si>
  <si>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</si>
  <si>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</si>
  <si>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</si>
  <si>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</si>
  <si>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</si>
  <si>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</si>
  <si>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</si>
  <si>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</si>
  <si>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</si>
  <si>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</si>
  <si>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</si>
  <si>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</si>
  <si>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</si>
  <si>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</si>
  <si>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</si>
  <si>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</si>
  <si>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</si>
  <si>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</si>
  <si>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</si>
  <si>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</si>
  <si>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</si>
  <si>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</si>
  <si>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</si>
  <si>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</si>
  <si>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</si>
  <si>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</si>
  <si>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</si>
  <si>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</si>
  <si>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</si>
  <si>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</si>
  <si>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</si>
  <si>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</si>
  <si>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</si>
  <si>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</si>
  <si>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</si>
  <si>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</si>
  <si>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</si>
  <si>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</si>
  <si>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</si>
  <si>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</si>
  <si>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</si>
  <si>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</si>
  <si>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</si>
  <si>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</si>
  <si>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</si>
  <si>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</si>
  <si>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</si>
  <si>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</si>
  <si>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</si>
  <si>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</si>
  <si>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</si>
  <si>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</si>
  <si>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</si>
  <si>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</si>
  <si>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</si>
  <si>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</si>
  <si>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</si>
  <si>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</si>
  <si>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</si>
  <si>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</si>
  <si>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</si>
  <si>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</si>
  <si>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</si>
  <si>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</si>
  <si>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</si>
  <si>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</si>
  <si>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</si>
  <si>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</si>
  <si>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</si>
  <si>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</si>
  <si>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</si>
  <si>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</si>
  <si>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</si>
  <si>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</si>
  <si>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</si>
  <si>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</si>
  <si>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</si>
  <si>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</si>
  <si>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</si>
  <si>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</si>
  <si>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</si>
  <si>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</si>
  <si>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</si>
  <si>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</si>
  <si>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</si>
  <si>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</si>
  <si>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</si>
  <si>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</si>
  <si>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</si>
  <si>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</si>
  <si>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</si>
  <si>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</si>
  <si>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</si>
  <si>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</si>
  <si>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</si>
  <si>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</si>
  <si>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</si>
  <si>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</si>
  <si>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</si>
  <si>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</si>
  <si>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</si>
  <si>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</si>
  <si>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</si>
  <si>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</si>
  <si>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</si>
  <si>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</si>
  <si>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</si>
  <si>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</si>
  <si>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</si>
  <si>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</si>
  <si>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</si>
  <si>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</si>
  <si>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</si>
  <si>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</si>
  <si>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</si>
  <si>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</si>
  <si>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</si>
  <si>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</si>
  <si>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</si>
  <si>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</si>
  <si>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</si>
  <si>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</si>
  <si>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</si>
  <si>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</si>
  <si>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</si>
  <si>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</si>
  <si>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</si>
  <si>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</si>
  <si>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</si>
  <si>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</si>
  <si>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</si>
  <si>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</si>
  <si>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</si>
  <si>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</si>
  <si>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</si>
  <si>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</si>
  <si>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</si>
  <si>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</si>
  <si>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</si>
  <si>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</si>
  <si>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</si>
  <si>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</si>
  <si>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</si>
  <si>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</si>
  <si>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</si>
  <si>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</si>
  <si>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</si>
  <si>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</si>
  <si>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</si>
  <si>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</si>
  <si>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</si>
  <si>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</si>
  <si>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</si>
  <si>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</si>
  <si>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</si>
  <si>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</si>
  <si>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</si>
  <si>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</si>
  <si>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</si>
  <si>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</si>
  <si>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</si>
  <si>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</si>
  <si>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</si>
  <si>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</si>
  <si>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</si>
  <si>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</si>
  <si>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</si>
  <si>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</si>
  <si>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</si>
  <si>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</si>
  <si>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</si>
  <si>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</si>
  <si>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</si>
  <si>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</si>
  <si>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</si>
  <si>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</si>
  <si>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</si>
  <si>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</si>
  <si>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</si>
  <si>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</si>
  <si>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</si>
  <si>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</si>
  <si>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</si>
  <si>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</si>
  <si>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</si>
  <si>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</si>
  <si>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</si>
  <si>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</si>
  <si>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</si>
  <si>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</si>
  <si>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</si>
  <si>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</si>
  <si>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</si>
  <si>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</si>
  <si>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</si>
  <si>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</si>
  <si>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</si>
  <si>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</si>
  <si>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</si>
  <si>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</si>
  <si>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</si>
  <si>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</si>
  <si>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</si>
  <si>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</si>
  <si>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</si>
  <si>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</si>
  <si>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</si>
  <si>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</si>
  <si>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</si>
  <si>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</si>
  <si>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</si>
  <si>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</si>
  <si>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</si>
  <si>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</si>
  <si>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</si>
  <si>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</si>
  <si>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</si>
  <si>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</si>
  <si>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</si>
  <si>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</si>
  <si>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</si>
  <si>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</si>
  <si>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</si>
  <si>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</si>
  <si>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</si>
  <si>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</si>
  <si>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</si>
  <si>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</si>
  <si>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</si>
  <si>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</si>
  <si>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</si>
  <si>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</si>
  <si>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</si>
  <si>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</si>
  <si>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</si>
  <si>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</si>
  <si>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</si>
  <si>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</si>
  <si>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</si>
  <si>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</si>
  <si>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</si>
  <si>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</si>
  <si>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</si>
  <si>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</si>
  <si>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</si>
  <si>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</si>
  <si>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</si>
  <si>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</si>
  <si>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</si>
  <si>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</si>
  <si>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</si>
  <si>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</si>
  <si>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</si>
  <si>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</si>
  <si>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</si>
  <si>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</si>
  <si>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</si>
  <si>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</si>
  <si>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</si>
  <si>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</si>
  <si>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</si>
  <si>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</si>
  <si>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</si>
  <si>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</si>
  <si>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</si>
  <si>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</si>
  <si>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</si>
  <si>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</si>
  <si>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</si>
  <si>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</si>
  <si>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</si>
  <si>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</si>
  <si>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</si>
  <si>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</si>
  <si>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</si>
  <si>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</si>
  <si>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</si>
  <si>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</si>
  <si>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</si>
  <si>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</si>
  <si>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</si>
  <si>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</si>
  <si>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</si>
  <si>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</si>
  <si>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</si>
  <si>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</si>
  <si>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</si>
  <si>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</si>
  <si>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</si>
  <si>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</si>
  <si>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</si>
  <si>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</si>
  <si>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</si>
  <si>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</si>
  <si>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</si>
  <si>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</si>
  <si>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</si>
  <si>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</si>
  <si>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</si>
  <si>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</si>
  <si>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</si>
  <si>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</si>
  <si>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</si>
  <si>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</si>
  <si>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</si>
  <si>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</si>
  <si>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</si>
  <si>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</si>
  <si>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</si>
  <si>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</si>
  <si>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</si>
  <si>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</si>
  <si>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</si>
  <si>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</si>
  <si>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</si>
  <si>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</si>
  <si>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</si>
  <si>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</si>
  <si>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</si>
  <si>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</si>
  <si>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</si>
  <si>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</si>
  <si>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</si>
  <si>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</si>
  <si>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</si>
  <si>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</si>
  <si>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</si>
  <si>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</si>
  <si>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</si>
  <si>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</si>
  <si>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</si>
  <si>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</si>
  <si>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</si>
  <si>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</si>
  <si>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</si>
  <si>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</si>
  <si>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</si>
  <si>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</si>
  <si>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t>
  </si>
  <si>
    <t xml:space="preserve">Грибанов Р.И. - и.о. главы муниципального района - руководителя  администрации МР "Печора"
</t>
  </si>
  <si>
    <t>Грибанов Р.И. - и.о. главы муниципального района - руководителя  администрации МР "Печора",
Кузьмина Е. Г.  - заместитель руководителя администрации МР "Печора"</t>
  </si>
  <si>
    <t xml:space="preserve">Грибанов Р.И.- и.о. главы муниципального района - руководителя администрации 
</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</si>
  <si>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</si>
  <si>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</si>
  <si>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</si>
  <si>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</si>
  <si>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Грибанов Р.И.- и.о. главы муниципального района - руководителя администрации </t>
  </si>
  <si>
    <t xml:space="preserve">Канищев А.Ю. - заместитель руководителя  администрации МР "Печора",
Грибанов Р.И.- и.о. главы муниципального района - руководителя администрации </t>
  </si>
  <si>
    <t>Бобровицкий С.С. - заместитель руководителя  администрации МР "Печора"</t>
  </si>
  <si>
    <t>Бобровицкий С.С.- заместитель руководителя  администрации МР "Печора",                Канищев А.Ю. - заместитель руководителя  администрации МР "Печора"</t>
  </si>
  <si>
    <t>Бобровицкий С.С.- заместитель руководителя  администрации МР "Печора"</t>
  </si>
  <si>
    <t xml:space="preserve">Бобровицкий С.С. - заместитель руководителя  администрации МР "Печора"
</t>
  </si>
  <si>
    <t>Бобровицкий С.С.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</si>
  <si>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</si>
  <si>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</si>
  <si>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</si>
  <si>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</si>
  <si>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</si>
  <si>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</si>
  <si>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</si>
  <si>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</si>
  <si>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</si>
  <si>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</si>
  <si>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</si>
  <si>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</si>
  <si>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</si>
  <si>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</si>
  <si>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</si>
  <si>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</si>
  <si>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</si>
  <si>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</si>
  <si>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</si>
  <si>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</si>
  <si>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</si>
  <si>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</si>
  <si>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</si>
  <si>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</si>
  <si>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</si>
  <si>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</si>
  <si>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</si>
  <si>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</si>
  <si>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</si>
  <si>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</si>
  <si>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</si>
  <si>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</si>
  <si>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</si>
  <si>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</si>
  <si>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</si>
  <si>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</si>
  <si>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</si>
  <si>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</si>
  <si>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</si>
  <si>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</si>
  <si>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</si>
  <si>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</si>
  <si>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</si>
  <si>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</si>
  <si>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</si>
  <si>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</si>
  <si>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</si>
  <si>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</si>
  <si>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</si>
  <si>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</si>
  <si>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</si>
  <si>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</si>
  <si>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</si>
  <si>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</si>
  <si>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</si>
  <si>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</si>
  <si>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</si>
  <si>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</si>
  <si>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</si>
  <si>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</si>
  <si>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</si>
  <si>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</si>
  <si>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</si>
  <si>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</si>
  <si>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</si>
  <si>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</si>
  <si>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</si>
  <si>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</si>
  <si>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</si>
  <si>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</si>
  <si>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</si>
  <si>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</si>
  <si>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</si>
  <si>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</si>
  <si>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</si>
  <si>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</si>
  <si>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</si>
  <si>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</si>
  <si>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</si>
  <si>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</si>
  <si>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</si>
  <si>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</si>
  <si>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</si>
  <si>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</si>
  <si>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</si>
  <si>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</si>
  <si>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</si>
  <si>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</si>
  <si>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</si>
  <si>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</si>
  <si>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</si>
  <si>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</si>
  <si>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</si>
  <si>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Приложение 
к постановлению администрации МР "Печора"
от "  28 "  июля   2020 г № 649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</si>
</sst>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7">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9"/>
  <sheetViews>
    <sheetView tabSelected="1" view="pageBreakPreview" zoomScale="64" zoomScaleNormal="70" zoomScaleSheetLayoutView="64" workbookViewId="0">
      <pane xSplit="1" ySplit="11" topLeftCell="B397" activePane="bottomRight" state="frozen"/>
      <selection pane="topRight" activeCell="B1" sqref="B1"/>
      <selection pane="bottomLeft" activeCell="A11" sqref="A11"/>
      <selection pane="bottomRight" activeCell="T11" sqref="T11"/>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289" t="s">
        <v>744</v>
      </c>
      <c r="V2" s="290"/>
      <c r="W2" s="290"/>
      <c r="X2" s="290"/>
      <c r="Y2" s="290"/>
      <c r="Z2" s="290"/>
      <c r="AA2" s="290"/>
      <c r="AB2" s="290"/>
      <c r="AC2" s="290"/>
      <c r="AD2" s="290"/>
      <c r="AE2" s="290"/>
      <c r="AF2" s="290"/>
      <c r="AG2" s="290"/>
      <c r="AH2" s="290"/>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289" t="s">
        <v>625</v>
      </c>
      <c r="V4" s="385"/>
      <c r="W4" s="385"/>
      <c r="X4" s="385"/>
      <c r="Y4" s="385"/>
      <c r="Z4" s="385"/>
      <c r="AA4" s="385"/>
      <c r="AB4" s="385"/>
      <c r="AC4" s="385"/>
      <c r="AD4" s="385"/>
      <c r="AE4" s="385"/>
      <c r="AF4" s="385"/>
      <c r="AG4" s="385"/>
      <c r="AH4" s="385"/>
    </row>
    <row r="5" spans="1:35" s="3" customFormat="1" x14ac:dyDescent="0.25">
      <c r="A5" s="25"/>
      <c r="F5" s="149"/>
      <c r="G5" s="149"/>
      <c r="H5" s="26"/>
      <c r="I5" s="26"/>
      <c r="J5" s="26"/>
      <c r="K5" s="26"/>
      <c r="L5" s="26"/>
      <c r="M5" s="26"/>
      <c r="N5" s="26"/>
      <c r="O5" s="26"/>
      <c r="P5" s="268"/>
      <c r="Q5" s="26"/>
      <c r="R5" s="26"/>
      <c r="S5" s="26"/>
      <c r="T5" s="26"/>
      <c r="U5" s="385"/>
      <c r="V5" s="385"/>
      <c r="W5" s="385"/>
      <c r="X5" s="385"/>
      <c r="Y5" s="385"/>
      <c r="Z5" s="385"/>
      <c r="AA5" s="385"/>
      <c r="AB5" s="385"/>
      <c r="AC5" s="385"/>
      <c r="AD5" s="385"/>
      <c r="AE5" s="385"/>
      <c r="AF5" s="385"/>
      <c r="AG5" s="385"/>
      <c r="AH5" s="385"/>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3" t="s">
        <v>561</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5"/>
      <c r="AI8" s="27"/>
    </row>
    <row r="9" spans="1:35" s="25" customFormat="1" ht="18.75" customHeight="1" x14ac:dyDescent="0.25">
      <c r="A9" s="357" t="s">
        <v>0</v>
      </c>
      <c r="B9" s="296" t="s">
        <v>5</v>
      </c>
      <c r="C9" s="357" t="s">
        <v>232</v>
      </c>
      <c r="D9" s="357" t="s">
        <v>234</v>
      </c>
      <c r="E9" s="359" t="s">
        <v>1</v>
      </c>
      <c r="F9" s="358" t="s">
        <v>2</v>
      </c>
      <c r="G9" s="358" t="s">
        <v>3</v>
      </c>
      <c r="H9" s="387"/>
      <c r="I9" s="387"/>
      <c r="J9" s="387"/>
      <c r="K9" s="387"/>
      <c r="L9" s="387"/>
      <c r="M9" s="387"/>
      <c r="N9" s="387"/>
      <c r="O9" s="387"/>
      <c r="P9" s="387"/>
      <c r="Q9" s="387"/>
      <c r="R9" s="387"/>
      <c r="S9" s="387"/>
      <c r="T9" s="387"/>
      <c r="U9" s="387"/>
      <c r="V9" s="306"/>
      <c r="W9" s="357" t="s">
        <v>4</v>
      </c>
      <c r="X9" s="357"/>
      <c r="Y9" s="357"/>
      <c r="Z9" s="357"/>
      <c r="AA9" s="357"/>
      <c r="AB9" s="357"/>
      <c r="AC9" s="357"/>
      <c r="AD9" s="357"/>
      <c r="AE9" s="357"/>
      <c r="AF9" s="357"/>
      <c r="AG9" s="357"/>
      <c r="AH9" s="357"/>
      <c r="AI9" s="28"/>
    </row>
    <row r="10" spans="1:35" s="3" customFormat="1" x14ac:dyDescent="0.25">
      <c r="A10" s="357"/>
      <c r="B10" s="297"/>
      <c r="C10" s="357"/>
      <c r="D10" s="357"/>
      <c r="E10" s="360"/>
      <c r="F10" s="358"/>
      <c r="G10" s="358"/>
      <c r="H10" s="362" t="s">
        <v>495</v>
      </c>
      <c r="I10" s="363"/>
      <c r="J10" s="363"/>
      <c r="K10" s="363"/>
      <c r="L10" s="364"/>
      <c r="M10" s="362" t="s">
        <v>494</v>
      </c>
      <c r="N10" s="363"/>
      <c r="O10" s="363"/>
      <c r="P10" s="363"/>
      <c r="Q10" s="364"/>
      <c r="R10" s="362" t="s">
        <v>524</v>
      </c>
      <c r="S10" s="363"/>
      <c r="T10" s="363"/>
      <c r="U10" s="363"/>
      <c r="V10" s="364"/>
      <c r="W10" s="356" t="s">
        <v>495</v>
      </c>
      <c r="X10" s="356"/>
      <c r="Y10" s="356"/>
      <c r="Z10" s="356"/>
      <c r="AA10" s="356" t="s">
        <v>494</v>
      </c>
      <c r="AB10" s="356"/>
      <c r="AC10" s="356"/>
      <c r="AD10" s="356"/>
      <c r="AE10" s="356" t="s">
        <v>524</v>
      </c>
      <c r="AF10" s="356"/>
      <c r="AG10" s="356"/>
      <c r="AH10" s="356"/>
      <c r="AI10" s="29"/>
    </row>
    <row r="11" spans="1:35" s="3" customFormat="1" ht="102.75" customHeight="1" x14ac:dyDescent="0.25">
      <c r="A11" s="357"/>
      <c r="B11" s="298"/>
      <c r="C11" s="357"/>
      <c r="D11" s="357"/>
      <c r="E11" s="361"/>
      <c r="F11" s="358"/>
      <c r="G11" s="358"/>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8" t="s">
        <v>525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9"/>
    </row>
    <row r="14" spans="1:35" s="10" customFormat="1" ht="33" customHeight="1" x14ac:dyDescent="0.25">
      <c r="A14" s="347" t="s">
        <v>727</v>
      </c>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8"/>
      <c r="AI14" s="9"/>
    </row>
    <row r="15" spans="1:35" s="12" customFormat="1" ht="94.5" customHeight="1" x14ac:dyDescent="0.25">
      <c r="A15" s="45" t="s">
        <v>150</v>
      </c>
      <c r="B15" s="13" t="s">
        <v>235</v>
      </c>
      <c r="C15" s="116" t="s">
        <v>643</v>
      </c>
      <c r="D15" s="116" t="s">
        <v>402</v>
      </c>
      <c r="E15" s="296" t="s">
        <v>20</v>
      </c>
      <c r="F15" s="195" t="s">
        <v>529</v>
      </c>
      <c r="G15" s="196" t="s">
        <v>530</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151</v>
      </c>
      <c r="B16" s="4" t="s">
        <v>499</v>
      </c>
      <c r="C16" s="296" t="s">
        <v>643</v>
      </c>
      <c r="D16" s="296" t="s">
        <v>654</v>
      </c>
      <c r="E16" s="297"/>
      <c r="F16" s="197" t="s">
        <v>529</v>
      </c>
      <c r="G16" s="198" t="s">
        <v>530</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91.5" customHeight="1" x14ac:dyDescent="0.25">
      <c r="A17" s="101" t="s">
        <v>231</v>
      </c>
      <c r="B17" s="4" t="s">
        <v>254</v>
      </c>
      <c r="C17" s="349"/>
      <c r="D17" s="298"/>
      <c r="E17" s="297"/>
      <c r="F17" s="197" t="s">
        <v>529</v>
      </c>
      <c r="G17" s="198" t="s">
        <v>530</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50"/>
      <c r="B18" s="351" t="s">
        <v>255</v>
      </c>
      <c r="C18" s="296" t="s">
        <v>643</v>
      </c>
      <c r="D18" s="296" t="s">
        <v>655</v>
      </c>
      <c r="E18" s="297"/>
      <c r="F18" s="294" t="s">
        <v>529</v>
      </c>
      <c r="G18" s="294" t="s">
        <v>530</v>
      </c>
      <c r="H18" s="294"/>
      <c r="I18" s="294"/>
      <c r="J18" s="294"/>
      <c r="K18" s="294"/>
      <c r="L18" s="294"/>
      <c r="M18" s="294"/>
      <c r="N18" s="294"/>
      <c r="O18" s="294"/>
      <c r="P18" s="294"/>
      <c r="Q18" s="294"/>
      <c r="R18" s="294"/>
      <c r="S18" s="294"/>
      <c r="T18" s="294"/>
      <c r="U18" s="294"/>
      <c r="V18" s="294"/>
      <c r="W18" s="340"/>
      <c r="X18" s="340"/>
      <c r="Y18" s="340" t="s">
        <v>17</v>
      </c>
      <c r="Z18" s="340" t="s">
        <v>17</v>
      </c>
      <c r="AA18" s="340"/>
      <c r="AB18" s="340"/>
      <c r="AC18" s="340" t="s">
        <v>17</v>
      </c>
      <c r="AD18" s="340" t="s">
        <v>17</v>
      </c>
      <c r="AE18" s="340"/>
      <c r="AF18" s="340"/>
      <c r="AG18" s="340" t="s">
        <v>17</v>
      </c>
      <c r="AH18" s="338" t="s">
        <v>17</v>
      </c>
      <c r="AI18" s="9"/>
    </row>
    <row r="19" spans="1:35" s="10" customFormat="1" ht="257.25" customHeight="1" x14ac:dyDescent="0.25">
      <c r="A19" s="298"/>
      <c r="B19" s="352"/>
      <c r="C19" s="349"/>
      <c r="D19" s="298"/>
      <c r="E19" s="298"/>
      <c r="F19" s="295"/>
      <c r="G19" s="295"/>
      <c r="H19" s="342"/>
      <c r="I19" s="342"/>
      <c r="J19" s="342"/>
      <c r="K19" s="342"/>
      <c r="L19" s="342"/>
      <c r="M19" s="342"/>
      <c r="N19" s="342"/>
      <c r="O19" s="342"/>
      <c r="P19" s="342"/>
      <c r="Q19" s="342"/>
      <c r="R19" s="342"/>
      <c r="S19" s="342"/>
      <c r="T19" s="342"/>
      <c r="U19" s="342"/>
      <c r="V19" s="342"/>
      <c r="W19" s="341"/>
      <c r="X19" s="341"/>
      <c r="Y19" s="341"/>
      <c r="Z19" s="341"/>
      <c r="AA19" s="341"/>
      <c r="AB19" s="341"/>
      <c r="AC19" s="341"/>
      <c r="AD19" s="341"/>
      <c r="AE19" s="341"/>
      <c r="AF19" s="341"/>
      <c r="AG19" s="341"/>
      <c r="AH19" s="339"/>
      <c r="AI19" s="9"/>
    </row>
    <row r="20" spans="1:35" s="12" customFormat="1" ht="83.25" customHeight="1" x14ac:dyDescent="0.25">
      <c r="A20" s="45" t="s">
        <v>152</v>
      </c>
      <c r="B20" s="13" t="s">
        <v>256</v>
      </c>
      <c r="C20" s="283" t="s">
        <v>643</v>
      </c>
      <c r="D20" s="137" t="s">
        <v>403</v>
      </c>
      <c r="E20" s="296" t="s">
        <v>21</v>
      </c>
      <c r="F20" s="257" t="s">
        <v>531</v>
      </c>
      <c r="G20" s="258" t="s">
        <v>532</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74.75" customHeight="1" x14ac:dyDescent="0.25">
      <c r="A21" s="46" t="s">
        <v>153</v>
      </c>
      <c r="B21" s="4" t="s">
        <v>257</v>
      </c>
      <c r="C21" s="283" t="s">
        <v>643</v>
      </c>
      <c r="D21" s="95" t="s">
        <v>656</v>
      </c>
      <c r="E21" s="297"/>
      <c r="F21" s="197" t="s">
        <v>531</v>
      </c>
      <c r="G21" s="198" t="s">
        <v>532</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74.75" customHeight="1" x14ac:dyDescent="0.25">
      <c r="A22" s="46" t="s">
        <v>221</v>
      </c>
      <c r="B22" s="4" t="s">
        <v>258</v>
      </c>
      <c r="C22" s="283" t="s">
        <v>643</v>
      </c>
      <c r="D22" s="95" t="s">
        <v>657</v>
      </c>
      <c r="E22" s="297"/>
      <c r="F22" s="255" t="s">
        <v>531</v>
      </c>
      <c r="G22" s="256" t="s">
        <v>532</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265</v>
      </c>
      <c r="C23" s="107"/>
      <c r="D23" s="107"/>
      <c r="E23" s="298"/>
      <c r="F23" s="303" t="s">
        <v>429</v>
      </c>
      <c r="G23" s="304"/>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154</v>
      </c>
      <c r="B24" s="13" t="s">
        <v>22</v>
      </c>
      <c r="C24" s="283" t="s">
        <v>643</v>
      </c>
      <c r="D24" s="137" t="s">
        <v>403</v>
      </c>
      <c r="E24" s="296"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85.5" customHeight="1" x14ac:dyDescent="0.25">
      <c r="A25" s="47" t="s">
        <v>155</v>
      </c>
      <c r="B25" s="4" t="s">
        <v>226</v>
      </c>
      <c r="C25" s="283" t="s">
        <v>643</v>
      </c>
      <c r="D25" s="107" t="s">
        <v>659</v>
      </c>
      <c r="E25" s="297"/>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266</v>
      </c>
      <c r="C26" s="107"/>
      <c r="D26" s="107"/>
      <c r="E26" s="337"/>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187.5" customHeight="1" x14ac:dyDescent="0.25">
      <c r="A27" s="48" t="s">
        <v>156</v>
      </c>
      <c r="B27" s="13" t="s">
        <v>24</v>
      </c>
      <c r="C27" s="19" t="s">
        <v>644</v>
      </c>
      <c r="D27" s="19" t="s">
        <v>658</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434</v>
      </c>
      <c r="B28" s="4" t="s">
        <v>462</v>
      </c>
      <c r="C28" s="283" t="s">
        <v>643</v>
      </c>
      <c r="D28" s="201" t="s">
        <v>403</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86.25" customHeight="1" x14ac:dyDescent="0.25">
      <c r="A29" s="49" t="s">
        <v>435</v>
      </c>
      <c r="B29" s="4" t="s">
        <v>461</v>
      </c>
      <c r="C29" s="283" t="s">
        <v>639</v>
      </c>
      <c r="D29" s="201" t="s">
        <v>626</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465</v>
      </c>
      <c r="C30" s="283" t="s">
        <v>643</v>
      </c>
      <c r="D30" s="201" t="s">
        <v>403</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200.25" customHeight="1" x14ac:dyDescent="0.25">
      <c r="A31" s="48" t="s">
        <v>436</v>
      </c>
      <c r="B31" s="13" t="s">
        <v>433</v>
      </c>
      <c r="C31" s="19" t="s">
        <v>645</v>
      </c>
      <c r="D31" s="19" t="s">
        <v>660</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437</v>
      </c>
      <c r="B32" s="4" t="s">
        <v>463</v>
      </c>
      <c r="C32" s="283" t="s">
        <v>643</v>
      </c>
      <c r="D32" s="216" t="s">
        <v>403</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99.75" customHeight="1" x14ac:dyDescent="0.25">
      <c r="A33" s="48" t="s">
        <v>438</v>
      </c>
      <c r="B33" s="4" t="s">
        <v>464</v>
      </c>
      <c r="C33" s="216" t="s">
        <v>639</v>
      </c>
      <c r="D33" s="216" t="s">
        <v>661</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517</v>
      </c>
      <c r="C34" s="283" t="s">
        <v>643</v>
      </c>
      <c r="D34" s="201" t="s">
        <v>403</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5" t="s">
        <v>413</v>
      </c>
      <c r="B35" s="366"/>
      <c r="C35" s="366"/>
      <c r="D35" s="366"/>
      <c r="E35" s="366"/>
      <c r="F35" s="366"/>
      <c r="G35" s="366"/>
      <c r="H35" s="366"/>
      <c r="I35" s="366"/>
      <c r="J35" s="366"/>
      <c r="K35" s="366"/>
      <c r="L35" s="366"/>
      <c r="M35" s="366"/>
      <c r="N35" s="366"/>
      <c r="O35" s="366"/>
      <c r="P35" s="366"/>
      <c r="Q35" s="366"/>
      <c r="R35" s="366"/>
      <c r="S35" s="366"/>
      <c r="T35" s="366"/>
      <c r="U35" s="366"/>
      <c r="V35" s="366"/>
      <c r="W35" s="366"/>
      <c r="X35" s="366"/>
      <c r="Y35" s="366"/>
      <c r="Z35" s="366"/>
      <c r="AA35" s="366"/>
      <c r="AB35" s="366"/>
      <c r="AC35" s="366"/>
      <c r="AD35" s="366"/>
      <c r="AE35" s="366"/>
      <c r="AF35" s="366"/>
      <c r="AG35" s="366"/>
      <c r="AH35" s="367"/>
      <c r="AI35" s="9"/>
    </row>
    <row r="36" spans="1:35" s="12" customFormat="1" ht="99" customHeight="1" x14ac:dyDescent="0.25">
      <c r="A36" s="48" t="s">
        <v>439</v>
      </c>
      <c r="B36" s="13" t="s">
        <v>25</v>
      </c>
      <c r="C36" s="283" t="s">
        <v>643</v>
      </c>
      <c r="D36" s="137" t="s">
        <v>403</v>
      </c>
      <c r="E36" s="296"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167.25" customHeight="1" x14ac:dyDescent="0.25">
      <c r="A37" s="47" t="s">
        <v>197</v>
      </c>
      <c r="B37" s="4" t="s">
        <v>169</v>
      </c>
      <c r="C37" s="283" t="s">
        <v>643</v>
      </c>
      <c r="D37" s="95" t="s">
        <v>662</v>
      </c>
      <c r="E37" s="297"/>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466</v>
      </c>
      <c r="C38" s="21" t="s">
        <v>27</v>
      </c>
      <c r="D38" s="21" t="s">
        <v>27</v>
      </c>
      <c r="E38" s="336"/>
      <c r="F38" s="305" t="s">
        <v>391</v>
      </c>
      <c r="G38" s="306"/>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171" customHeight="1" x14ac:dyDescent="0.25">
      <c r="A39" s="47" t="s">
        <v>198</v>
      </c>
      <c r="B39" s="4" t="s">
        <v>26</v>
      </c>
      <c r="C39" s="283" t="s">
        <v>643</v>
      </c>
      <c r="D39" s="95" t="s">
        <v>663</v>
      </c>
      <c r="E39" s="336"/>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467</v>
      </c>
      <c r="C40" s="21"/>
      <c r="D40" s="21"/>
      <c r="E40" s="336"/>
      <c r="F40" s="305" t="s">
        <v>417</v>
      </c>
      <c r="G40" s="306"/>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80" customHeight="1" x14ac:dyDescent="0.25">
      <c r="A41" s="47" t="s">
        <v>440</v>
      </c>
      <c r="B41" s="4" t="s">
        <v>29</v>
      </c>
      <c r="C41" s="283" t="s">
        <v>643</v>
      </c>
      <c r="D41" s="285" t="s">
        <v>664</v>
      </c>
      <c r="E41" s="336"/>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468</v>
      </c>
      <c r="C42" s="21"/>
      <c r="D42" s="21"/>
      <c r="E42" s="337"/>
      <c r="F42" s="305" t="s">
        <v>424</v>
      </c>
      <c r="G42" s="306"/>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441</v>
      </c>
      <c r="B43" s="13" t="s">
        <v>30</v>
      </c>
      <c r="C43" s="283" t="s">
        <v>643</v>
      </c>
      <c r="D43" s="95" t="s">
        <v>399</v>
      </c>
      <c r="E43" s="296" t="s">
        <v>114</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199</v>
      </c>
      <c r="B44" s="4" t="s">
        <v>170</v>
      </c>
      <c r="C44" s="283" t="s">
        <v>643</v>
      </c>
      <c r="D44" s="95" t="s">
        <v>665</v>
      </c>
      <c r="E44" s="297"/>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469</v>
      </c>
      <c r="C45" s="107"/>
      <c r="D45" s="107"/>
      <c r="E45" s="336"/>
      <c r="F45" s="305" t="s">
        <v>425</v>
      </c>
      <c r="G45" s="306"/>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227</v>
      </c>
      <c r="B46" s="4" t="s">
        <v>31</v>
      </c>
      <c r="C46" s="283" t="s">
        <v>643</v>
      </c>
      <c r="D46" s="264" t="s">
        <v>666</v>
      </c>
      <c r="E46" s="336"/>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470</v>
      </c>
      <c r="C47" s="107"/>
      <c r="D47" s="107"/>
      <c r="E47" s="337"/>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200</v>
      </c>
      <c r="B48" s="13" t="s">
        <v>32</v>
      </c>
      <c r="C48" s="283" t="s">
        <v>643</v>
      </c>
      <c r="D48" s="137" t="s">
        <v>403</v>
      </c>
      <c r="E48" s="296"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201</v>
      </c>
      <c r="B49" s="4" t="s">
        <v>228</v>
      </c>
      <c r="C49" s="296" t="s">
        <v>643</v>
      </c>
      <c r="D49" s="296" t="s">
        <v>667</v>
      </c>
      <c r="E49" s="297"/>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442</v>
      </c>
      <c r="B50" s="4" t="s">
        <v>229</v>
      </c>
      <c r="C50" s="297"/>
      <c r="D50" s="297"/>
      <c r="E50" s="297"/>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443</v>
      </c>
      <c r="B51" s="4" t="s">
        <v>230</v>
      </c>
      <c r="C51" s="298"/>
      <c r="D51" s="298"/>
      <c r="E51" s="297"/>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471</v>
      </c>
      <c r="C52" s="107"/>
      <c r="D52" s="107"/>
      <c r="E52" s="337"/>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202</v>
      </c>
      <c r="B53" s="13" t="s">
        <v>34</v>
      </c>
      <c r="C53" s="283" t="s">
        <v>643</v>
      </c>
      <c r="D53" s="137" t="s">
        <v>403</v>
      </c>
      <c r="E53" s="296"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203</v>
      </c>
      <c r="B54" s="4" t="s">
        <v>260</v>
      </c>
      <c r="C54" s="283" t="s">
        <v>643</v>
      </c>
      <c r="D54" s="264" t="s">
        <v>666</v>
      </c>
      <c r="E54" s="297"/>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472</v>
      </c>
      <c r="C55" s="21"/>
      <c r="D55" s="21"/>
      <c r="E55" s="337"/>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20" t="s">
        <v>728</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1"/>
      <c r="AI56" s="9"/>
    </row>
    <row r="57" spans="1:35" s="12" customFormat="1" ht="96" customHeight="1" x14ac:dyDescent="0.25">
      <c r="A57" s="48" t="s">
        <v>444</v>
      </c>
      <c r="B57" s="13" t="s">
        <v>36</v>
      </c>
      <c r="C57" s="283" t="s">
        <v>643</v>
      </c>
      <c r="D57" s="216" t="s">
        <v>403</v>
      </c>
      <c r="E57" s="296" t="s">
        <v>37</v>
      </c>
      <c r="F57" s="182">
        <v>43831</v>
      </c>
      <c r="G57" s="183">
        <v>44926</v>
      </c>
      <c r="H57" s="36">
        <f>H58+H59+H60</f>
        <v>21374</v>
      </c>
      <c r="I57" s="36">
        <f>I58+I59+I60</f>
        <v>0</v>
      </c>
      <c r="J57" s="36">
        <f>J58+J59+J60</f>
        <v>0</v>
      </c>
      <c r="K57" s="36">
        <f>K58+K59+K60</f>
        <v>21374</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445</v>
      </c>
      <c r="B58" s="4" t="s">
        <v>174</v>
      </c>
      <c r="C58" s="283" t="s">
        <v>643</v>
      </c>
      <c r="D58" s="216" t="s">
        <v>667</v>
      </c>
      <c r="E58" s="297"/>
      <c r="F58" s="186">
        <v>43831</v>
      </c>
      <c r="G58" s="187">
        <v>44926</v>
      </c>
      <c r="H58" s="37">
        <f>I58+J58+K58+L58</f>
        <v>19945</v>
      </c>
      <c r="I58" s="37">
        <v>0</v>
      </c>
      <c r="J58" s="37">
        <v>0</v>
      </c>
      <c r="K58" s="37">
        <v>19945</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446</v>
      </c>
      <c r="B59" s="4" t="s">
        <v>175</v>
      </c>
      <c r="C59" s="283" t="s">
        <v>643</v>
      </c>
      <c r="D59" s="216" t="s">
        <v>667</v>
      </c>
      <c r="E59" s="297"/>
      <c r="F59" s="186">
        <v>43831</v>
      </c>
      <c r="G59" s="187">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447</v>
      </c>
      <c r="B60" s="4" t="s">
        <v>176</v>
      </c>
      <c r="C60" s="283" t="s">
        <v>643</v>
      </c>
      <c r="D60" s="262" t="s">
        <v>667</v>
      </c>
      <c r="E60" s="297"/>
      <c r="F60" s="184">
        <v>43831</v>
      </c>
      <c r="G60" s="22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473</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157</v>
      </c>
      <c r="B62" s="13" t="s">
        <v>38</v>
      </c>
      <c r="C62" s="283" t="s">
        <v>643</v>
      </c>
      <c r="D62" s="137" t="s">
        <v>403</v>
      </c>
      <c r="E62" s="296"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448</v>
      </c>
      <c r="B63" s="4" t="s">
        <v>222</v>
      </c>
      <c r="C63" s="369" t="s">
        <v>643</v>
      </c>
      <c r="D63" s="369" t="s">
        <v>656</v>
      </c>
      <c r="E63" s="336"/>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03.5" customHeight="1" x14ac:dyDescent="0.25">
      <c r="A64" s="47" t="s">
        <v>204</v>
      </c>
      <c r="B64" s="4" t="s">
        <v>223</v>
      </c>
      <c r="C64" s="370"/>
      <c r="D64" s="370"/>
      <c r="E64" s="336"/>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474</v>
      </c>
      <c r="C65" s="107"/>
      <c r="D65" s="107"/>
      <c r="E65" s="337"/>
      <c r="F65" s="153" t="s">
        <v>418</v>
      </c>
      <c r="G65" s="148" t="s">
        <v>430</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71" t="s">
        <v>41</v>
      </c>
      <c r="B66" s="300"/>
      <c r="C66" s="300"/>
      <c r="D66" s="301"/>
      <c r="E66" s="113"/>
      <c r="F66" s="39"/>
      <c r="G66" s="39"/>
      <c r="H66" s="40">
        <f>H15+H20+H24+H31+H36+H43+H48+H53+H57+H62</f>
        <v>28415.4</v>
      </c>
      <c r="I66" s="40">
        <f>I15+I20+I24+I27+I31+I36+I43+I48+I53+I57+I62</f>
        <v>0</v>
      </c>
      <c r="J66" s="40">
        <f>J15+J20+J24+J27+J31+J36+J43+J48+J53+J57+J62</f>
        <v>0</v>
      </c>
      <c r="K66" s="40">
        <f>K15+K20+K24+K27+K31+K36+K43+K48+K53+K57+K62</f>
        <v>28415.4</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43" t="s">
        <v>526</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5"/>
      <c r="AI67" s="29"/>
    </row>
    <row r="68" spans="1:35" s="3" customFormat="1" ht="29.25" customHeight="1" x14ac:dyDescent="0.25">
      <c r="A68" s="346" t="s">
        <v>11</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row>
    <row r="69" spans="1:35" s="2" customFormat="1" ht="126" customHeight="1" x14ac:dyDescent="0.25">
      <c r="A69" s="20">
        <v>12</v>
      </c>
      <c r="B69" s="13" t="s">
        <v>42</v>
      </c>
      <c r="C69" s="356" t="s">
        <v>646</v>
      </c>
      <c r="D69" s="356" t="s">
        <v>123</v>
      </c>
      <c r="E69" s="296" t="s">
        <v>10</v>
      </c>
      <c r="F69" s="182">
        <v>43831</v>
      </c>
      <c r="G69" s="183">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108</v>
      </c>
      <c r="B70" s="4" t="s">
        <v>106</v>
      </c>
      <c r="C70" s="356"/>
      <c r="D70" s="356"/>
      <c r="E70" s="297"/>
      <c r="F70" s="184">
        <v>43831</v>
      </c>
      <c r="G70" s="20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475</v>
      </c>
      <c r="C71" s="206"/>
      <c r="D71" s="206"/>
      <c r="E71" s="297"/>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109</v>
      </c>
      <c r="B72" s="4" t="s">
        <v>107</v>
      </c>
      <c r="C72" s="356" t="s">
        <v>646</v>
      </c>
      <c r="D72" s="356" t="s">
        <v>123</v>
      </c>
      <c r="E72" s="297"/>
      <c r="F72" s="184">
        <v>43831</v>
      </c>
      <c r="G72" s="20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476</v>
      </c>
      <c r="C73" s="356"/>
      <c r="D73" s="356"/>
      <c r="E73" s="297"/>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449</v>
      </c>
      <c r="B74" s="4" t="s">
        <v>401</v>
      </c>
      <c r="C74" s="356"/>
      <c r="D74" s="356"/>
      <c r="E74" s="297"/>
      <c r="F74" s="184">
        <v>43831</v>
      </c>
      <c r="G74" s="20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477</v>
      </c>
      <c r="C75" s="206"/>
      <c r="D75" s="206"/>
      <c r="E75" s="297"/>
      <c r="F75" s="303" t="s">
        <v>425</v>
      </c>
      <c r="G75" s="304"/>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450</v>
      </c>
      <c r="B76" s="4" t="s">
        <v>400</v>
      </c>
      <c r="C76" s="296" t="s">
        <v>646</v>
      </c>
      <c r="D76" s="296" t="s">
        <v>123</v>
      </c>
      <c r="E76" s="297"/>
      <c r="F76" s="184">
        <v>43831</v>
      </c>
      <c r="G76" s="20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478</v>
      </c>
      <c r="C77" s="297"/>
      <c r="D77" s="297"/>
      <c r="E77" s="297"/>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451</v>
      </c>
      <c r="B78" s="4" t="s">
        <v>161</v>
      </c>
      <c r="C78" s="297"/>
      <c r="D78" s="297"/>
      <c r="E78" s="297"/>
      <c r="F78" s="184">
        <v>43831</v>
      </c>
      <c r="G78" s="20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479</v>
      </c>
      <c r="C79" s="297"/>
      <c r="D79" s="297"/>
      <c r="E79" s="297"/>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452</v>
      </c>
      <c r="B80" s="4" t="s">
        <v>162</v>
      </c>
      <c r="C80" s="297"/>
      <c r="D80" s="297"/>
      <c r="E80" s="297"/>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480</v>
      </c>
      <c r="C81" s="298"/>
      <c r="D81" s="298"/>
      <c r="E81" s="297"/>
      <c r="F81" s="303" t="s">
        <v>426</v>
      </c>
      <c r="G81" s="304"/>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481</v>
      </c>
      <c r="B82" s="4" t="s">
        <v>163</v>
      </c>
      <c r="C82" s="356" t="s">
        <v>646</v>
      </c>
      <c r="D82" s="356" t="s">
        <v>123</v>
      </c>
      <c r="E82" s="297"/>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482</v>
      </c>
      <c r="C83" s="356"/>
      <c r="D83" s="296"/>
      <c r="E83" s="298"/>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10" t="s">
        <v>12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2"/>
    </row>
    <row r="85" spans="1:34" s="222" customFormat="1" ht="58.5" customHeight="1" x14ac:dyDescent="0.25">
      <c r="A85" s="20" t="s">
        <v>120</v>
      </c>
      <c r="B85" s="13" t="s">
        <v>43</v>
      </c>
      <c r="C85" s="296" t="s">
        <v>646</v>
      </c>
      <c r="D85" s="296" t="s">
        <v>123</v>
      </c>
      <c r="E85" s="296" t="s">
        <v>13</v>
      </c>
      <c r="F85" s="188">
        <v>43831</v>
      </c>
      <c r="G85" s="189">
        <v>44926</v>
      </c>
      <c r="H85" s="36">
        <f>H86+H87+H89</f>
        <v>250</v>
      </c>
      <c r="I85" s="36">
        <f t="shared" ref="I85:Q85" si="10">I86+I87</f>
        <v>0</v>
      </c>
      <c r="J85" s="36">
        <f t="shared" si="10"/>
        <v>0</v>
      </c>
      <c r="K85" s="36">
        <f>K86+K87+K89</f>
        <v>250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110</v>
      </c>
      <c r="B86" s="4" t="s">
        <v>44</v>
      </c>
      <c r="C86" s="297"/>
      <c r="D86" s="297"/>
      <c r="E86" s="297"/>
      <c r="F86" s="186">
        <v>43831</v>
      </c>
      <c r="G86" s="187">
        <v>44926</v>
      </c>
      <c r="H86" s="36">
        <v>117.5</v>
      </c>
      <c r="I86" s="37">
        <v>0</v>
      </c>
      <c r="J86" s="37">
        <v>0</v>
      </c>
      <c r="K86" s="37">
        <v>117.5</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111</v>
      </c>
      <c r="B87" s="4" t="s">
        <v>416</v>
      </c>
      <c r="C87" s="297"/>
      <c r="D87" s="297"/>
      <c r="E87" s="297"/>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483</v>
      </c>
      <c r="C88" s="298"/>
      <c r="D88" s="298"/>
      <c r="E88" s="297"/>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642</v>
      </c>
      <c r="C89" s="282"/>
      <c r="D89" s="282"/>
      <c r="E89" s="297"/>
      <c r="F89" s="184">
        <v>43983</v>
      </c>
      <c r="G89" s="281">
        <v>44196</v>
      </c>
      <c r="H89" s="36">
        <f>J89+K89</f>
        <v>100</v>
      </c>
      <c r="I89" s="37"/>
      <c r="J89" s="37"/>
      <c r="K89" s="37">
        <v>100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668</v>
      </c>
      <c r="C90" s="282"/>
      <c r="D90" s="282"/>
      <c r="E90" s="297"/>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205</v>
      </c>
      <c r="B91" s="13" t="s">
        <v>115</v>
      </c>
      <c r="C91" s="296" t="s">
        <v>646</v>
      </c>
      <c r="D91" s="296" t="s">
        <v>123</v>
      </c>
      <c r="E91" s="297"/>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206</v>
      </c>
      <c r="B92" s="4" t="s">
        <v>116</v>
      </c>
      <c r="C92" s="297"/>
      <c r="D92" s="297"/>
      <c r="E92" s="297"/>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207</v>
      </c>
      <c r="B93" s="4" t="s">
        <v>117</v>
      </c>
      <c r="C93" s="297"/>
      <c r="D93" s="297"/>
      <c r="E93" s="297"/>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484</v>
      </c>
      <c r="C94" s="297"/>
      <c r="D94" s="297"/>
      <c r="E94" s="297"/>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208</v>
      </c>
      <c r="B95" s="4" t="s">
        <v>118</v>
      </c>
      <c r="C95" s="297"/>
      <c r="D95" s="297"/>
      <c r="E95" s="297"/>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209</v>
      </c>
      <c r="B96" s="4" t="s">
        <v>119</v>
      </c>
      <c r="C96" s="297"/>
      <c r="D96" s="297"/>
      <c r="E96" s="297"/>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485</v>
      </c>
      <c r="C97" s="298"/>
      <c r="D97" s="298"/>
      <c r="E97" s="298"/>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10" t="s">
        <v>729</v>
      </c>
      <c r="B98" s="326"/>
      <c r="C98" s="326"/>
      <c r="D98" s="326"/>
      <c r="E98" s="326"/>
      <c r="F98" s="326"/>
      <c r="G98" s="326"/>
      <c r="H98" s="326"/>
      <c r="I98" s="326"/>
      <c r="J98" s="326"/>
      <c r="K98" s="326"/>
      <c r="L98" s="326"/>
      <c r="M98" s="326"/>
      <c r="N98" s="326"/>
      <c r="O98" s="326"/>
      <c r="P98" s="326"/>
      <c r="Q98" s="326"/>
      <c r="R98" s="326"/>
      <c r="S98" s="326"/>
      <c r="T98" s="326"/>
      <c r="U98" s="326"/>
      <c r="V98" s="326"/>
      <c r="W98" s="326"/>
      <c r="X98" s="326"/>
      <c r="Y98" s="326"/>
      <c r="Z98" s="326"/>
      <c r="AA98" s="326"/>
      <c r="AB98" s="326"/>
      <c r="AC98" s="326"/>
      <c r="AD98" s="326"/>
      <c r="AE98" s="326"/>
      <c r="AF98" s="326"/>
      <c r="AG98" s="326"/>
      <c r="AH98" s="327"/>
    </row>
    <row r="99" spans="1:34" s="2" customFormat="1" ht="79.5" customHeight="1" x14ac:dyDescent="0.25">
      <c r="A99" s="20" t="s">
        <v>210</v>
      </c>
      <c r="B99" s="13" t="s">
        <v>45</v>
      </c>
      <c r="C99" s="296" t="s">
        <v>646</v>
      </c>
      <c r="D99" s="296" t="s">
        <v>123</v>
      </c>
      <c r="E99" s="296" t="s">
        <v>14</v>
      </c>
      <c r="F99" s="188">
        <v>43831</v>
      </c>
      <c r="G99" s="189">
        <v>44926</v>
      </c>
      <c r="H99" s="36">
        <f>I99+J99+K99+L99</f>
        <v>19852.100000000002</v>
      </c>
      <c r="I99" s="36">
        <f>I100+I101+I102+I103</f>
        <v>0</v>
      </c>
      <c r="J99" s="36">
        <f t="shared" ref="J99:L99" si="12">J100+J101+J102+J103</f>
        <v>0</v>
      </c>
      <c r="K99" s="36">
        <f t="shared" si="12"/>
        <v>19852.100000000002</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158</v>
      </c>
      <c r="B100" s="4" t="s">
        <v>46</v>
      </c>
      <c r="C100" s="297"/>
      <c r="D100" s="297"/>
      <c r="E100" s="297"/>
      <c r="F100" s="186">
        <v>43831</v>
      </c>
      <c r="G100" s="187">
        <v>44926</v>
      </c>
      <c r="H100" s="36">
        <f t="shared" ref="H100:H103" si="15">I100+J100+K100+L100</f>
        <v>17883.7</v>
      </c>
      <c r="I100" s="37">
        <f t="shared" ref="I100:J100" si="16">I101+I102+I103</f>
        <v>0</v>
      </c>
      <c r="J100" s="37">
        <f t="shared" si="16"/>
        <v>0</v>
      </c>
      <c r="K100" s="37">
        <v>17883.7</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211</v>
      </c>
      <c r="B101" s="4" t="s">
        <v>47</v>
      </c>
      <c r="C101" s="297"/>
      <c r="D101" s="297"/>
      <c r="E101" s="297"/>
      <c r="F101" s="186">
        <v>43831</v>
      </c>
      <c r="G101" s="187">
        <v>44926</v>
      </c>
      <c r="H101" s="36">
        <f t="shared" si="15"/>
        <v>1953.4</v>
      </c>
      <c r="I101" s="37">
        <v>0</v>
      </c>
      <c r="J101" s="37">
        <v>0</v>
      </c>
      <c r="K101" s="37">
        <v>1953.4</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212</v>
      </c>
      <c r="B102" s="4" t="s">
        <v>497</v>
      </c>
      <c r="C102" s="297"/>
      <c r="D102" s="297"/>
      <c r="E102" s="297"/>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453</v>
      </c>
      <c r="B103" s="4" t="s">
        <v>498</v>
      </c>
      <c r="C103" s="297"/>
      <c r="D103" s="297"/>
      <c r="E103" s="297"/>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278</v>
      </c>
      <c r="C104" s="298"/>
      <c r="D104" s="298"/>
      <c r="E104" s="298"/>
      <c r="F104" s="210" t="s">
        <v>418</v>
      </c>
      <c r="G104" s="208" t="s">
        <v>420</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213</v>
      </c>
      <c r="B105" s="13" t="s">
        <v>48</v>
      </c>
      <c r="C105" s="356" t="s">
        <v>646</v>
      </c>
      <c r="D105" s="356" t="s">
        <v>123</v>
      </c>
      <c r="E105" s="296" t="s">
        <v>15</v>
      </c>
      <c r="F105" s="188">
        <v>43831</v>
      </c>
      <c r="G105" s="189">
        <v>44926</v>
      </c>
      <c r="H105" s="287">
        <f>I105+J105+K105+L105</f>
        <v>7561.2</v>
      </c>
      <c r="I105" s="287">
        <v>0</v>
      </c>
      <c r="J105" s="287">
        <v>0</v>
      </c>
      <c r="K105" s="287">
        <f>K106+K107+K108</f>
        <v>7561.2</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237</v>
      </c>
      <c r="B106" s="4" t="s">
        <v>164</v>
      </c>
      <c r="C106" s="356"/>
      <c r="D106" s="356"/>
      <c r="E106" s="297"/>
      <c r="F106" s="186">
        <v>43831</v>
      </c>
      <c r="G106" s="187">
        <v>44926</v>
      </c>
      <c r="H106" s="287">
        <f>I106+J106+K106+L106</f>
        <v>3243.9</v>
      </c>
      <c r="I106" s="288">
        <v>0</v>
      </c>
      <c r="J106" s="288">
        <v>0</v>
      </c>
      <c r="K106" s="288">
        <v>3243.9</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238</v>
      </c>
      <c r="B107" s="4" t="s">
        <v>49</v>
      </c>
      <c r="C107" s="356" t="s">
        <v>646</v>
      </c>
      <c r="D107" s="356" t="s">
        <v>123</v>
      </c>
      <c r="E107" s="297"/>
      <c r="F107" s="186">
        <v>43831</v>
      </c>
      <c r="G107" s="187">
        <v>44926</v>
      </c>
      <c r="H107" s="287">
        <f>I107+J107+K107+L107</f>
        <v>3650.6</v>
      </c>
      <c r="I107" s="288">
        <v>0</v>
      </c>
      <c r="J107" s="288">
        <v>0</v>
      </c>
      <c r="K107" s="288">
        <v>3650.6</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454</v>
      </c>
      <c r="B108" s="4" t="s">
        <v>50</v>
      </c>
      <c r="C108" s="356"/>
      <c r="D108" s="356"/>
      <c r="E108" s="297"/>
      <c r="F108" s="186">
        <v>43831</v>
      </c>
      <c r="G108" s="187">
        <v>44926</v>
      </c>
      <c r="H108" s="287">
        <f>I108+J108+K108+L108</f>
        <v>666.7</v>
      </c>
      <c r="I108" s="288">
        <v>0</v>
      </c>
      <c r="J108" s="288">
        <v>0</v>
      </c>
      <c r="K108" s="288">
        <v>666.7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486</v>
      </c>
      <c r="C109" s="209"/>
      <c r="D109" s="209"/>
      <c r="E109" s="298"/>
      <c r="F109" s="210" t="s">
        <v>418</v>
      </c>
      <c r="G109" s="208" t="s">
        <v>420</v>
      </c>
      <c r="H109" s="287"/>
      <c r="I109" s="288"/>
      <c r="J109" s="288"/>
      <c r="K109" s="28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299" t="s">
        <v>60</v>
      </c>
      <c r="B110" s="300"/>
      <c r="C110" s="300"/>
      <c r="D110" s="301"/>
      <c r="E110" s="112"/>
      <c r="F110" s="52"/>
      <c r="G110" s="53"/>
      <c r="H110" s="40">
        <f t="shared" ref="H110:Q110" si="24">H69+H85+H91+H99+H105</f>
        <v>29815.9</v>
      </c>
      <c r="I110" s="40">
        <f t="shared" si="24"/>
        <v>0</v>
      </c>
      <c r="J110" s="40">
        <f t="shared" si="24"/>
        <v>0</v>
      </c>
      <c r="K110" s="40">
        <f t="shared" si="24"/>
        <v>29815.9</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328" t="s">
        <v>527</v>
      </c>
      <c r="B111" s="329"/>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29"/>
      <c r="Y111" s="329"/>
      <c r="Z111" s="329"/>
      <c r="AA111" s="329"/>
      <c r="AB111" s="329"/>
      <c r="AC111" s="329"/>
      <c r="AD111" s="329"/>
      <c r="AE111" s="329"/>
      <c r="AF111" s="329"/>
      <c r="AG111" s="329"/>
      <c r="AH111" s="330"/>
    </row>
    <row r="112" spans="1:34" s="3" customFormat="1" ht="30" customHeight="1" x14ac:dyDescent="0.25">
      <c r="A112" s="310" t="s">
        <v>61</v>
      </c>
      <c r="B112" s="311"/>
      <c r="C112" s="311"/>
      <c r="D112" s="311"/>
      <c r="E112" s="311"/>
      <c r="F112" s="311"/>
      <c r="G112" s="311"/>
      <c r="H112" s="311"/>
      <c r="I112" s="311"/>
      <c r="J112" s="311"/>
      <c r="K112" s="311"/>
      <c r="L112" s="311"/>
      <c r="M112" s="311"/>
      <c r="N112" s="311"/>
      <c r="O112" s="311"/>
      <c r="P112" s="311"/>
      <c r="Q112" s="311"/>
      <c r="R112" s="311"/>
      <c r="S112" s="311"/>
      <c r="T112" s="311"/>
      <c r="U112" s="311"/>
      <c r="V112" s="311"/>
      <c r="W112" s="311"/>
      <c r="X112" s="311"/>
      <c r="Y112" s="311"/>
      <c r="Z112" s="311"/>
      <c r="AA112" s="311"/>
      <c r="AB112" s="311"/>
      <c r="AC112" s="311"/>
      <c r="AD112" s="311"/>
      <c r="AE112" s="311"/>
      <c r="AF112" s="311"/>
      <c r="AG112" s="311"/>
      <c r="AH112" s="312"/>
    </row>
    <row r="113" spans="1:34" s="2" customFormat="1" ht="63" x14ac:dyDescent="0.25">
      <c r="A113" s="19" t="s">
        <v>214</v>
      </c>
      <c r="B113" s="13" t="s">
        <v>51</v>
      </c>
      <c r="C113" s="296" t="s">
        <v>633</v>
      </c>
      <c r="D113" s="296" t="s">
        <v>149</v>
      </c>
      <c r="E113" s="296" t="s">
        <v>55</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215</v>
      </c>
      <c r="B114" s="4" t="s">
        <v>239</v>
      </c>
      <c r="C114" s="297"/>
      <c r="D114" s="297"/>
      <c r="E114" s="297"/>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79" customHeight="1" x14ac:dyDescent="0.25">
      <c r="A115" s="209" t="s">
        <v>216</v>
      </c>
      <c r="B115" s="4" t="s">
        <v>240</v>
      </c>
      <c r="C115" s="298"/>
      <c r="D115" s="298"/>
      <c r="E115" s="298"/>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487</v>
      </c>
      <c r="C116" s="19"/>
      <c r="D116" s="19"/>
      <c r="E116" s="114"/>
      <c r="F116" s="305" t="s">
        <v>419</v>
      </c>
      <c r="G116" s="306"/>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10" t="s">
        <v>730</v>
      </c>
      <c r="B117" s="326"/>
      <c r="C117" s="326"/>
      <c r="D117" s="326"/>
      <c r="E117" s="326"/>
      <c r="F117" s="326"/>
      <c r="G117" s="326"/>
      <c r="H117" s="326"/>
      <c r="I117" s="326"/>
      <c r="J117" s="326"/>
      <c r="K117" s="326"/>
      <c r="L117" s="326"/>
      <c r="M117" s="326"/>
      <c r="N117" s="326"/>
      <c r="O117" s="326"/>
      <c r="P117" s="326"/>
      <c r="Q117" s="326"/>
      <c r="R117" s="326"/>
      <c r="S117" s="326"/>
      <c r="T117" s="326"/>
      <c r="U117" s="326"/>
      <c r="V117" s="326"/>
      <c r="W117" s="326"/>
      <c r="X117" s="326"/>
      <c r="Y117" s="326"/>
      <c r="Z117" s="326"/>
      <c r="AA117" s="326"/>
      <c r="AB117" s="326"/>
      <c r="AC117" s="326"/>
      <c r="AD117" s="326"/>
      <c r="AE117" s="326"/>
      <c r="AF117" s="326"/>
      <c r="AG117" s="326"/>
      <c r="AH117" s="327"/>
    </row>
    <row r="118" spans="1:34" s="2" customFormat="1" ht="52.5" customHeight="1" x14ac:dyDescent="0.25">
      <c r="A118" s="20" t="s">
        <v>217</v>
      </c>
      <c r="B118" s="13" t="s">
        <v>18</v>
      </c>
      <c r="C118" s="296" t="s">
        <v>633</v>
      </c>
      <c r="D118" s="296" t="s">
        <v>149</v>
      </c>
      <c r="E118" s="296" t="s">
        <v>56</v>
      </c>
      <c r="F118" s="188">
        <v>43831</v>
      </c>
      <c r="G118" s="189">
        <v>44926</v>
      </c>
      <c r="H118" s="34">
        <f t="shared" ref="H118:V118" si="26">H119</f>
        <v>200</v>
      </c>
      <c r="I118" s="34">
        <f t="shared" si="26"/>
        <v>0</v>
      </c>
      <c r="J118" s="34">
        <f t="shared" si="26"/>
        <v>0</v>
      </c>
      <c r="K118" s="34">
        <v>200</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242</v>
      </c>
      <c r="B119" s="4" t="s">
        <v>58</v>
      </c>
      <c r="C119" s="297"/>
      <c r="D119" s="297"/>
      <c r="E119" s="297"/>
      <c r="F119" s="186">
        <v>43831</v>
      </c>
      <c r="G119" s="187">
        <v>44926</v>
      </c>
      <c r="H119" s="34">
        <f>I119+J119+K119</f>
        <v>200</v>
      </c>
      <c r="I119" s="35">
        <v>0</v>
      </c>
      <c r="J119" s="35">
        <v>0</v>
      </c>
      <c r="K119" s="35">
        <v>200</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243</v>
      </c>
      <c r="B120" s="4" t="s">
        <v>241</v>
      </c>
      <c r="C120" s="297"/>
      <c r="D120" s="297"/>
      <c r="E120" s="297"/>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488</v>
      </c>
      <c r="C121" s="298"/>
      <c r="D121" s="298"/>
      <c r="E121" s="298"/>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74" t="s">
        <v>731</v>
      </c>
      <c r="B122" s="326"/>
      <c r="C122" s="326"/>
      <c r="D122" s="326"/>
      <c r="E122" s="326"/>
      <c r="F122" s="326"/>
      <c r="G122" s="326"/>
      <c r="H122" s="326"/>
      <c r="I122" s="326"/>
      <c r="J122" s="326"/>
      <c r="K122" s="326"/>
      <c r="L122" s="326"/>
      <c r="M122" s="326"/>
      <c r="N122" s="326"/>
      <c r="O122" s="326"/>
      <c r="P122" s="326"/>
      <c r="Q122" s="326"/>
      <c r="R122" s="326"/>
      <c r="S122" s="326"/>
      <c r="T122" s="326"/>
      <c r="U122" s="326"/>
      <c r="V122" s="326"/>
      <c r="W122" s="326"/>
      <c r="X122" s="326"/>
      <c r="Y122" s="326"/>
      <c r="Z122" s="326"/>
      <c r="AA122" s="326"/>
      <c r="AB122" s="326"/>
      <c r="AC122" s="326"/>
      <c r="AD122" s="326"/>
      <c r="AE122" s="326"/>
      <c r="AF122" s="326"/>
      <c r="AG122" s="326"/>
      <c r="AH122" s="327"/>
    </row>
    <row r="123" spans="1:34" s="2" customFormat="1" ht="78.75" customHeight="1" x14ac:dyDescent="0.25">
      <c r="A123" s="20" t="s">
        <v>218</v>
      </c>
      <c r="B123" s="13" t="s">
        <v>52</v>
      </c>
      <c r="C123" s="296" t="s">
        <v>633</v>
      </c>
      <c r="D123" s="296" t="s">
        <v>149</v>
      </c>
      <c r="E123" s="296" t="s">
        <v>126</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233</v>
      </c>
      <c r="B124" s="4" t="s">
        <v>261</v>
      </c>
      <c r="C124" s="297"/>
      <c r="D124" s="297"/>
      <c r="E124" s="297"/>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219</v>
      </c>
      <c r="B125" s="4" t="s">
        <v>262</v>
      </c>
      <c r="C125" s="298"/>
      <c r="D125" s="298"/>
      <c r="E125" s="298"/>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489</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10" t="s">
        <v>732</v>
      </c>
      <c r="B127" s="326"/>
      <c r="C127" s="326"/>
      <c r="D127" s="326"/>
      <c r="E127" s="326"/>
      <c r="F127" s="326"/>
      <c r="G127" s="326"/>
      <c r="H127" s="326"/>
      <c r="I127" s="326"/>
      <c r="J127" s="326"/>
      <c r="K127" s="326"/>
      <c r="L127" s="326"/>
      <c r="M127" s="326"/>
      <c r="N127" s="326"/>
      <c r="O127" s="326"/>
      <c r="P127" s="326"/>
      <c r="Q127" s="326"/>
      <c r="R127" s="326"/>
      <c r="S127" s="326"/>
      <c r="T127" s="326"/>
      <c r="U127" s="326"/>
      <c r="V127" s="326"/>
      <c r="W127" s="326"/>
      <c r="X127" s="326"/>
      <c r="Y127" s="326"/>
      <c r="Z127" s="326"/>
      <c r="AA127" s="326"/>
      <c r="AB127" s="326"/>
      <c r="AC127" s="326"/>
      <c r="AD127" s="326"/>
      <c r="AE127" s="326"/>
      <c r="AF127" s="326"/>
      <c r="AG127" s="326"/>
      <c r="AH127" s="327"/>
    </row>
    <row r="128" spans="1:34" s="2" customFormat="1" ht="63" x14ac:dyDescent="0.25">
      <c r="A128" s="20" t="s">
        <v>220</v>
      </c>
      <c r="B128" s="13" t="s">
        <v>53</v>
      </c>
      <c r="C128" s="296" t="s">
        <v>633</v>
      </c>
      <c r="D128" s="296" t="s">
        <v>149</v>
      </c>
      <c r="E128" s="296" t="s">
        <v>57</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159</v>
      </c>
      <c r="B129" s="4" t="s">
        <v>244</v>
      </c>
      <c r="C129" s="297"/>
      <c r="D129" s="297"/>
      <c r="E129" s="297"/>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160</v>
      </c>
      <c r="B130" s="4" t="s">
        <v>245</v>
      </c>
      <c r="C130" s="297"/>
      <c r="D130" s="297"/>
      <c r="E130" s="297"/>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490</v>
      </c>
      <c r="C131" s="298"/>
      <c r="D131" s="298"/>
      <c r="E131" s="298"/>
      <c r="F131" s="54" t="s">
        <v>418</v>
      </c>
      <c r="G131" s="55" t="s">
        <v>421</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10" t="s">
        <v>733</v>
      </c>
      <c r="B132" s="326"/>
      <c r="C132" s="326"/>
      <c r="D132" s="326"/>
      <c r="E132" s="326"/>
      <c r="F132" s="326"/>
      <c r="G132" s="326"/>
      <c r="H132" s="326"/>
      <c r="I132" s="326"/>
      <c r="J132" s="326"/>
      <c r="K132" s="326"/>
      <c r="L132" s="326"/>
      <c r="M132" s="326"/>
      <c r="N132" s="326"/>
      <c r="O132" s="326"/>
      <c r="P132" s="326"/>
      <c r="Q132" s="326"/>
      <c r="R132" s="326"/>
      <c r="S132" s="326"/>
      <c r="T132" s="326"/>
      <c r="U132" s="326"/>
      <c r="V132" s="326"/>
      <c r="W132" s="326"/>
      <c r="X132" s="326"/>
      <c r="Y132" s="326"/>
      <c r="Z132" s="326"/>
      <c r="AA132" s="326"/>
      <c r="AB132" s="326"/>
      <c r="AC132" s="326"/>
      <c r="AD132" s="326"/>
      <c r="AE132" s="326"/>
      <c r="AF132" s="326"/>
      <c r="AG132" s="326"/>
      <c r="AH132" s="327"/>
    </row>
    <row r="133" spans="1:34" s="228" customFormat="1" ht="80.25" customHeight="1" x14ac:dyDescent="0.25">
      <c r="A133" s="96" t="s">
        <v>121</v>
      </c>
      <c r="B133" s="152" t="s">
        <v>19</v>
      </c>
      <c r="C133" s="325" t="s">
        <v>633</v>
      </c>
      <c r="D133" s="325" t="s">
        <v>626</v>
      </c>
      <c r="E133" s="315" t="s">
        <v>165</v>
      </c>
      <c r="F133" s="188">
        <v>43831</v>
      </c>
      <c r="G133" s="189">
        <v>44926</v>
      </c>
      <c r="H133" s="227">
        <f t="shared" ref="H133:H137" si="27">I133+J133+K133+L133</f>
        <v>108593.00000000001</v>
      </c>
      <c r="I133" s="227">
        <f>I134+I135+I136+I137</f>
        <v>0</v>
      </c>
      <c r="J133" s="227">
        <f t="shared" ref="J133:L133" si="28">J134+J135+J136+J137</f>
        <v>0</v>
      </c>
      <c r="K133" s="227">
        <f t="shared" si="28"/>
        <v>108593.00000000001</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127</v>
      </c>
      <c r="B134" s="119" t="s">
        <v>133</v>
      </c>
      <c r="C134" s="325"/>
      <c r="D134" s="325"/>
      <c r="E134" s="316"/>
      <c r="F134" s="186">
        <v>43831</v>
      </c>
      <c r="G134" s="187">
        <v>44926</v>
      </c>
      <c r="H134" s="231">
        <f>J134+K134</f>
        <v>89010.8</v>
      </c>
      <c r="I134" s="231">
        <v>0</v>
      </c>
      <c r="J134" s="231">
        <v>0</v>
      </c>
      <c r="K134" s="231">
        <v>89010.8</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128</v>
      </c>
      <c r="B135" s="119" t="s">
        <v>129</v>
      </c>
      <c r="C135" s="325"/>
      <c r="D135" s="325"/>
      <c r="E135" s="316"/>
      <c r="F135" s="186">
        <v>43831</v>
      </c>
      <c r="G135" s="187">
        <v>44926</v>
      </c>
      <c r="H135" s="231">
        <f t="shared" si="27"/>
        <v>9130.6</v>
      </c>
      <c r="I135" s="231">
        <v>0</v>
      </c>
      <c r="J135" s="231">
        <v>0</v>
      </c>
      <c r="K135" s="231">
        <v>9130.6</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246</v>
      </c>
      <c r="B136" s="119" t="s">
        <v>130</v>
      </c>
      <c r="C136" s="325"/>
      <c r="D136" s="325"/>
      <c r="E136" s="316"/>
      <c r="F136" s="186">
        <v>43831</v>
      </c>
      <c r="G136" s="187">
        <v>44926</v>
      </c>
      <c r="H136" s="231">
        <f t="shared" si="27"/>
        <v>10122.799999999999</v>
      </c>
      <c r="I136" s="231">
        <v>0</v>
      </c>
      <c r="J136" s="231">
        <v>0</v>
      </c>
      <c r="K136" s="231">
        <v>10122.799999999999</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455</v>
      </c>
      <c r="B137" s="119" t="s">
        <v>166</v>
      </c>
      <c r="C137" s="325"/>
      <c r="D137" s="325"/>
      <c r="E137" s="317"/>
      <c r="F137" s="186">
        <v>43831</v>
      </c>
      <c r="G137" s="187">
        <v>44926</v>
      </c>
      <c r="H137" s="231">
        <f t="shared" si="27"/>
        <v>328.8</v>
      </c>
      <c r="I137" s="231">
        <v>0</v>
      </c>
      <c r="J137" s="231">
        <v>0</v>
      </c>
      <c r="K137" s="231">
        <v>328.8</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279</v>
      </c>
      <c r="C138" s="218"/>
      <c r="D138" s="218"/>
      <c r="E138" s="218"/>
      <c r="F138" s="305" t="s">
        <v>425</v>
      </c>
      <c r="G138" s="306"/>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122</v>
      </c>
      <c r="B139" s="152" t="s">
        <v>54</v>
      </c>
      <c r="C139" s="315" t="s">
        <v>633</v>
      </c>
      <c r="D139" s="315" t="s">
        <v>626</v>
      </c>
      <c r="E139" s="315" t="s">
        <v>165</v>
      </c>
      <c r="F139" s="188">
        <v>43831</v>
      </c>
      <c r="G139" s="189">
        <v>44926</v>
      </c>
      <c r="H139" s="227">
        <f t="shared" ref="H139:H141" si="33">I139+J139+K139+L139</f>
        <v>9656.6</v>
      </c>
      <c r="I139" s="227">
        <f>I140+I141+I142</f>
        <v>0</v>
      </c>
      <c r="J139" s="227">
        <f t="shared" ref="J139:L139" si="34">J140+J141+J142</f>
        <v>0</v>
      </c>
      <c r="K139" s="227">
        <f t="shared" si="34"/>
        <v>9656.6</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131</v>
      </c>
      <c r="B140" s="119" t="s">
        <v>144</v>
      </c>
      <c r="C140" s="316"/>
      <c r="D140" s="316"/>
      <c r="E140" s="316"/>
      <c r="F140" s="186">
        <v>43831</v>
      </c>
      <c r="G140" s="187">
        <v>44926</v>
      </c>
      <c r="H140" s="231">
        <f t="shared" si="33"/>
        <v>9095.1</v>
      </c>
      <c r="I140" s="231">
        <v>0</v>
      </c>
      <c r="J140" s="231">
        <v>0</v>
      </c>
      <c r="K140" s="231">
        <v>9095.1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132</v>
      </c>
      <c r="B141" s="119" t="s">
        <v>134</v>
      </c>
      <c r="C141" s="316"/>
      <c r="D141" s="316"/>
      <c r="E141" s="316"/>
      <c r="F141" s="186">
        <v>43831</v>
      </c>
      <c r="G141" s="187">
        <v>44926</v>
      </c>
      <c r="H141" s="231">
        <f t="shared" si="33"/>
        <v>500</v>
      </c>
      <c r="I141" s="231">
        <v>0</v>
      </c>
      <c r="J141" s="231">
        <v>0</v>
      </c>
      <c r="K141" s="231">
        <v>500</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456</v>
      </c>
      <c r="B142" s="119" t="s">
        <v>167</v>
      </c>
      <c r="C142" s="317"/>
      <c r="D142" s="317"/>
      <c r="E142" s="317"/>
      <c r="F142" s="186">
        <v>43831</v>
      </c>
      <c r="G142" s="187">
        <v>44926</v>
      </c>
      <c r="H142" s="231">
        <f>K142</f>
        <v>61.5</v>
      </c>
      <c r="I142" s="231">
        <v>0</v>
      </c>
      <c r="J142" s="231">
        <v>0</v>
      </c>
      <c r="K142" s="231">
        <v>61.5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280</v>
      </c>
      <c r="C143" s="219"/>
      <c r="D143" s="219"/>
      <c r="E143" s="219"/>
      <c r="F143" s="305" t="s">
        <v>425</v>
      </c>
      <c r="G143" s="306"/>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541</v>
      </c>
      <c r="C144" s="322" t="s">
        <v>633</v>
      </c>
      <c r="D144" s="115" t="s">
        <v>626</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177</v>
      </c>
      <c r="B145" s="4" t="s">
        <v>267</v>
      </c>
      <c r="C145" s="323"/>
      <c r="D145" s="219" t="s">
        <v>626</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178</v>
      </c>
      <c r="B146" s="4" t="s">
        <v>268</v>
      </c>
      <c r="C146" s="324"/>
      <c r="D146" s="216" t="s">
        <v>626</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281</v>
      </c>
      <c r="C147" s="219"/>
      <c r="D147" s="219"/>
      <c r="E147" s="219"/>
      <c r="F147" s="305" t="s">
        <v>425</v>
      </c>
      <c r="G147" s="306"/>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179</v>
      </c>
      <c r="B148" s="13" t="s">
        <v>542</v>
      </c>
      <c r="C148" s="322" t="s">
        <v>633</v>
      </c>
      <c r="D148" s="19" t="s">
        <v>626</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135</v>
      </c>
      <c r="B149" s="4" t="s">
        <v>264</v>
      </c>
      <c r="C149" s="323"/>
      <c r="D149" s="216" t="s">
        <v>626</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136</v>
      </c>
      <c r="B150" s="4" t="s">
        <v>173</v>
      </c>
      <c r="C150" s="324"/>
      <c r="D150" s="216" t="s">
        <v>626</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282</v>
      </c>
      <c r="C151" s="219"/>
      <c r="D151" s="219"/>
      <c r="E151" s="219"/>
      <c r="F151" s="305" t="s">
        <v>425</v>
      </c>
      <c r="G151" s="306"/>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540</v>
      </c>
      <c r="C152" s="322" t="s">
        <v>633</v>
      </c>
      <c r="D152" s="276" t="s">
        <v>626</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537</v>
      </c>
      <c r="C153" s="323"/>
      <c r="D153" s="276" t="s">
        <v>626</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538</v>
      </c>
      <c r="C154" s="324"/>
      <c r="D154" s="276" t="s">
        <v>626</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283</v>
      </c>
      <c r="C155" s="296" t="s">
        <v>633</v>
      </c>
      <c r="D155" s="276" t="s">
        <v>626</v>
      </c>
      <c r="E155" s="276"/>
      <c r="F155" s="305" t="s">
        <v>425</v>
      </c>
      <c r="G155" s="306"/>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138</v>
      </c>
      <c r="B156" s="13" t="s">
        <v>500</v>
      </c>
      <c r="C156" s="297"/>
      <c r="D156" s="19" t="s">
        <v>626</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139</v>
      </c>
      <c r="B157" s="4" t="s">
        <v>145</v>
      </c>
      <c r="C157" s="298"/>
      <c r="D157" s="216" t="s">
        <v>626</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140</v>
      </c>
      <c r="B158" s="4" t="s">
        <v>146</v>
      </c>
      <c r="C158" s="296" t="s">
        <v>633</v>
      </c>
      <c r="D158" s="219" t="s">
        <v>626</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283</v>
      </c>
      <c r="C159" s="297"/>
      <c r="D159" s="219"/>
      <c r="E159" s="219"/>
      <c r="F159" s="305" t="s">
        <v>422</v>
      </c>
      <c r="G159" s="306"/>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180</v>
      </c>
      <c r="B160" s="13" t="s">
        <v>501</v>
      </c>
      <c r="C160" s="298"/>
      <c r="D160" s="234" t="s">
        <v>626</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181</v>
      </c>
      <c r="B161" s="4" t="s">
        <v>543</v>
      </c>
      <c r="C161" s="296" t="s">
        <v>633</v>
      </c>
      <c r="D161" s="216" t="s">
        <v>626</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182</v>
      </c>
      <c r="B162" s="4" t="s">
        <v>269</v>
      </c>
      <c r="C162" s="297"/>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432</v>
      </c>
      <c r="C163" s="298"/>
      <c r="D163" s="239"/>
      <c r="E163" s="239"/>
      <c r="F163" s="318" t="s">
        <v>419</v>
      </c>
      <c r="G163" s="319"/>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247</v>
      </c>
      <c r="B164" s="13" t="s">
        <v>539</v>
      </c>
      <c r="C164" s="296" t="s">
        <v>633</v>
      </c>
      <c r="D164" s="19" t="s">
        <v>626</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183</v>
      </c>
      <c r="B165" s="4" t="s">
        <v>270</v>
      </c>
      <c r="C165" s="297"/>
      <c r="D165" s="216" t="s">
        <v>626</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63" x14ac:dyDescent="0.25">
      <c r="A166" s="21" t="s">
        <v>248</v>
      </c>
      <c r="B166" s="4" t="s">
        <v>271</v>
      </c>
      <c r="C166" s="298"/>
      <c r="D166" s="216" t="s">
        <v>626</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491</v>
      </c>
      <c r="C167" s="239"/>
      <c r="D167" s="239"/>
      <c r="E167" s="239"/>
      <c r="F167" s="318" t="s">
        <v>419</v>
      </c>
      <c r="G167" s="319"/>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25.25" customHeight="1" x14ac:dyDescent="0.25">
      <c r="A168" s="96" t="s">
        <v>457</v>
      </c>
      <c r="B168" s="152" t="s">
        <v>147</v>
      </c>
      <c r="C168" s="242" t="s">
        <v>633</v>
      </c>
      <c r="D168" s="242" t="s">
        <v>626</v>
      </c>
      <c r="E168" s="243"/>
      <c r="F168" s="188">
        <v>43831</v>
      </c>
      <c r="G168" s="189">
        <v>44926</v>
      </c>
      <c r="H168" s="227">
        <f t="shared" ref="H168:H169" si="69">I168+J168+K168+L168</f>
        <v>2214</v>
      </c>
      <c r="I168" s="227">
        <f>I169+I170+I171</f>
        <v>0</v>
      </c>
      <c r="J168" s="227">
        <f>J169+J170+J171</f>
        <v>0</v>
      </c>
      <c r="K168" s="227">
        <f>K169+K170+K171+K172</f>
        <v>2214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137</v>
      </c>
      <c r="B169" s="245" t="s">
        <v>148</v>
      </c>
      <c r="C169" s="325" t="s">
        <v>633</v>
      </c>
      <c r="D169" s="325" t="s">
        <v>626</v>
      </c>
      <c r="E169" s="246"/>
      <c r="F169" s="186">
        <v>43831</v>
      </c>
      <c r="G169" s="187">
        <v>44926</v>
      </c>
      <c r="H169" s="231">
        <f t="shared" si="69"/>
        <v>2014</v>
      </c>
      <c r="I169" s="231">
        <v>0</v>
      </c>
      <c r="J169" s="231">
        <v>0</v>
      </c>
      <c r="K169" s="231">
        <v>2014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172</v>
      </c>
      <c r="B170" s="119" t="s">
        <v>520</v>
      </c>
      <c r="C170" s="325"/>
      <c r="D170" s="325"/>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492</v>
      </c>
      <c r="C171" s="325"/>
      <c r="D171" s="325"/>
      <c r="E171" s="250"/>
      <c r="F171" s="334" t="s">
        <v>419</v>
      </c>
      <c r="G171" s="335"/>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458</v>
      </c>
      <c r="B172" s="119" t="s">
        <v>521</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519</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512</v>
      </c>
      <c r="C174" s="296" t="s">
        <v>646</v>
      </c>
      <c r="D174" s="291" t="s">
        <v>516</v>
      </c>
      <c r="E174" s="291" t="s">
        <v>165</v>
      </c>
      <c r="F174" s="188">
        <v>43831</v>
      </c>
      <c r="G174" s="189">
        <v>44926</v>
      </c>
      <c r="H174" s="227">
        <f>J174+K174</f>
        <v>2790</v>
      </c>
      <c r="I174" s="267"/>
      <c r="J174" s="267">
        <f>J175</f>
        <v>0</v>
      </c>
      <c r="K174" s="267">
        <v>2790</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259</v>
      </c>
      <c r="B175" s="119" t="s">
        <v>513</v>
      </c>
      <c r="C175" s="297"/>
      <c r="D175" s="333"/>
      <c r="E175" s="292"/>
      <c r="F175" s="186">
        <v>43831</v>
      </c>
      <c r="G175" s="187">
        <v>44926</v>
      </c>
      <c r="H175" s="231">
        <f>K175</f>
        <v>2790</v>
      </c>
      <c r="I175" s="251"/>
      <c r="J175" s="251">
        <v>0</v>
      </c>
      <c r="K175" s="251">
        <v>2790</v>
      </c>
      <c r="L175" s="251"/>
      <c r="M175" s="251">
        <f>O175+P175</f>
        <v>0</v>
      </c>
      <c r="N175" s="251"/>
      <c r="O175" s="251">
        <v>0</v>
      </c>
      <c r="P175" s="251">
        <v>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522</v>
      </c>
      <c r="C176" s="349"/>
      <c r="D176" s="293"/>
      <c r="E176" s="292"/>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514</v>
      </c>
      <c r="C177" s="291" t="s">
        <v>646</v>
      </c>
      <c r="D177" s="291" t="s">
        <v>516</v>
      </c>
      <c r="E177" s="292"/>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515</v>
      </c>
      <c r="C178" s="333"/>
      <c r="D178" s="333"/>
      <c r="E178" s="292"/>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669</v>
      </c>
      <c r="C179" s="293"/>
      <c r="D179" s="293"/>
      <c r="E179" s="293"/>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299" t="s">
        <v>59</v>
      </c>
      <c r="B180" s="331"/>
      <c r="C180" s="331"/>
      <c r="D180" s="332"/>
      <c r="E180" s="112"/>
      <c r="F180" s="52"/>
      <c r="G180" s="53"/>
      <c r="H180" s="252">
        <f>H118+H133+H139+H144+H148+H156+H152+H160+H164+H168+H174+H177</f>
        <v>124616.8</v>
      </c>
      <c r="I180" s="252">
        <f>I118+I133+I139+I148+I156+I164+I168</f>
        <v>0</v>
      </c>
      <c r="J180" s="252">
        <f>J118+J133+J139+J144+J148+J156+J152+J160+J164+J168+J174+J177</f>
        <v>1163.2</v>
      </c>
      <c r="K180" s="252">
        <f>K118+K133+K139+K144+K148+K156+K152+K160+K164+K168+K174+K177</f>
        <v>123453.60000000002</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328" t="s">
        <v>249</v>
      </c>
      <c r="B181" s="329"/>
      <c r="C181" s="329"/>
      <c r="D181" s="329"/>
      <c r="E181" s="329"/>
      <c r="F181" s="329"/>
      <c r="G181" s="329"/>
      <c r="H181" s="329"/>
      <c r="I181" s="329"/>
      <c r="J181" s="329"/>
      <c r="K181" s="329"/>
      <c r="L181" s="329"/>
      <c r="M181" s="329"/>
      <c r="N181" s="329"/>
      <c r="O181" s="329"/>
      <c r="P181" s="329"/>
      <c r="Q181" s="329"/>
      <c r="R181" s="329"/>
      <c r="S181" s="329"/>
      <c r="T181" s="329"/>
      <c r="U181" s="329"/>
      <c r="V181" s="329"/>
      <c r="W181" s="329"/>
      <c r="X181" s="329"/>
      <c r="Y181" s="329"/>
      <c r="Z181" s="329"/>
      <c r="AA181" s="329"/>
      <c r="AB181" s="329"/>
      <c r="AC181" s="329"/>
      <c r="AD181" s="329"/>
      <c r="AE181" s="329"/>
      <c r="AF181" s="329"/>
      <c r="AG181" s="329"/>
      <c r="AH181" s="330"/>
    </row>
    <row r="182" spans="1:36" s="3" customFormat="1" ht="31.5" customHeight="1" x14ac:dyDescent="0.25">
      <c r="A182" s="310" t="s">
        <v>734</v>
      </c>
      <c r="B182" s="326"/>
      <c r="C182" s="326"/>
      <c r="D182" s="326"/>
      <c r="E182" s="326"/>
      <c r="F182" s="326"/>
      <c r="G182" s="326"/>
      <c r="H182" s="326"/>
      <c r="I182" s="326"/>
      <c r="J182" s="326"/>
      <c r="K182" s="326"/>
      <c r="L182" s="326"/>
      <c r="M182" s="326"/>
      <c r="N182" s="326"/>
      <c r="O182" s="326"/>
      <c r="P182" s="326"/>
      <c r="Q182" s="326"/>
      <c r="R182" s="326"/>
      <c r="S182" s="326"/>
      <c r="T182" s="326"/>
      <c r="U182" s="326"/>
      <c r="V182" s="326"/>
      <c r="W182" s="326"/>
      <c r="X182" s="326"/>
      <c r="Y182" s="326"/>
      <c r="Z182" s="326"/>
      <c r="AA182" s="326"/>
      <c r="AB182" s="326"/>
      <c r="AC182" s="326"/>
      <c r="AD182" s="326"/>
      <c r="AE182" s="326"/>
      <c r="AF182" s="326"/>
      <c r="AG182" s="326"/>
      <c r="AH182" s="327"/>
    </row>
    <row r="183" spans="1:36" s="2" customFormat="1" ht="126" x14ac:dyDescent="0.25">
      <c r="A183" s="20">
        <v>31</v>
      </c>
      <c r="B183" s="13" t="s">
        <v>62</v>
      </c>
      <c r="C183" s="296" t="s">
        <v>647</v>
      </c>
      <c r="D183" s="296" t="s">
        <v>628</v>
      </c>
      <c r="E183" s="296" t="s">
        <v>64</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460</v>
      </c>
      <c r="B184" s="4" t="s">
        <v>250</v>
      </c>
      <c r="C184" s="297"/>
      <c r="D184" s="297"/>
      <c r="E184" s="297"/>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544</v>
      </c>
      <c r="B185" s="4" t="s">
        <v>263</v>
      </c>
      <c r="C185" s="297"/>
      <c r="D185" s="297"/>
      <c r="E185" s="297"/>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670</v>
      </c>
      <c r="C186" s="298"/>
      <c r="D186" s="298"/>
      <c r="E186" s="298"/>
      <c r="F186" s="80" t="s">
        <v>418</v>
      </c>
      <c r="G186" s="80" t="s">
        <v>420</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63</v>
      </c>
      <c r="C187" s="296" t="s">
        <v>646</v>
      </c>
      <c r="D187" s="296" t="s">
        <v>493</v>
      </c>
      <c r="E187" s="296" t="s">
        <v>65</v>
      </c>
      <c r="F187" s="188">
        <v>43831</v>
      </c>
      <c r="G187" s="189">
        <v>44926</v>
      </c>
      <c r="H187" s="36">
        <f>I187+J187+K187+L187</f>
        <v>50</v>
      </c>
      <c r="I187" s="36">
        <f>I188+I189</f>
        <v>0</v>
      </c>
      <c r="J187" s="36">
        <f t="shared" ref="J187:L187" si="79">J188+J189</f>
        <v>0</v>
      </c>
      <c r="K187" s="36">
        <f t="shared" si="79"/>
        <v>50</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545</v>
      </c>
      <c r="B188" s="4" t="s">
        <v>272</v>
      </c>
      <c r="C188" s="297"/>
      <c r="D188" s="297"/>
      <c r="E188" s="297"/>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546</v>
      </c>
      <c r="B189" s="4" t="s">
        <v>459</v>
      </c>
      <c r="C189" s="297"/>
      <c r="D189" s="297"/>
      <c r="E189" s="297"/>
      <c r="F189" s="186">
        <v>43831</v>
      </c>
      <c r="G189" s="187">
        <v>44926</v>
      </c>
      <c r="H189" s="36">
        <f>I189+J189+K189+L189</f>
        <v>13</v>
      </c>
      <c r="I189" s="37">
        <v>0</v>
      </c>
      <c r="J189" s="37">
        <v>0</v>
      </c>
      <c r="K189" s="37">
        <v>13</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671</v>
      </c>
      <c r="C190" s="298"/>
      <c r="D190" s="298"/>
      <c r="E190" s="298"/>
      <c r="F190" s="80" t="s">
        <v>418</v>
      </c>
      <c r="G190" s="83" t="s">
        <v>421</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10" t="s">
        <v>735</v>
      </c>
      <c r="B191" s="311"/>
      <c r="C191" s="311"/>
      <c r="D191" s="311"/>
      <c r="E191" s="311"/>
      <c r="F191" s="311"/>
      <c r="G191" s="311"/>
      <c r="H191" s="311"/>
      <c r="I191" s="311"/>
      <c r="J191" s="311"/>
      <c r="K191" s="311"/>
      <c r="L191" s="311"/>
      <c r="M191" s="311"/>
      <c r="N191" s="311"/>
      <c r="O191" s="311"/>
      <c r="P191" s="311"/>
      <c r="Q191" s="311"/>
      <c r="R191" s="311"/>
      <c r="S191" s="311"/>
      <c r="T191" s="311"/>
      <c r="U191" s="311"/>
      <c r="V191" s="311"/>
      <c r="W191" s="311"/>
      <c r="X191" s="311"/>
      <c r="Y191" s="311"/>
      <c r="Z191" s="311"/>
      <c r="AA191" s="311"/>
      <c r="AB191" s="311"/>
      <c r="AC191" s="311"/>
      <c r="AD191" s="311"/>
      <c r="AE191" s="311"/>
      <c r="AF191" s="311"/>
      <c r="AG191" s="311"/>
      <c r="AH191" s="312"/>
    </row>
    <row r="192" spans="1:36" s="2" customFormat="1" ht="63" x14ac:dyDescent="0.25">
      <c r="A192" s="20">
        <v>33</v>
      </c>
      <c r="B192" s="13" t="s">
        <v>66</v>
      </c>
      <c r="C192" s="296" t="s">
        <v>646</v>
      </c>
      <c r="D192" s="296" t="s">
        <v>493</v>
      </c>
      <c r="E192" s="296" t="s">
        <v>83</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547</v>
      </c>
      <c r="B193" s="119" t="s">
        <v>284</v>
      </c>
      <c r="C193" s="297"/>
      <c r="D193" s="297"/>
      <c r="E193" s="297"/>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672</v>
      </c>
      <c r="C194" s="298"/>
      <c r="D194" s="298"/>
      <c r="E194" s="298"/>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67</v>
      </c>
      <c r="C195" s="160" t="s">
        <v>646</v>
      </c>
      <c r="D195" s="160" t="s">
        <v>493</v>
      </c>
      <c r="E195" s="161" t="s">
        <v>171</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68</v>
      </c>
      <c r="C196" s="156" t="s">
        <v>648</v>
      </c>
      <c r="D196" s="117" t="s">
        <v>493</v>
      </c>
      <c r="E196" s="117" t="s">
        <v>87</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69</v>
      </c>
      <c r="C197" s="296" t="s">
        <v>646</v>
      </c>
      <c r="D197" s="296" t="s">
        <v>493</v>
      </c>
      <c r="E197" s="296" t="s">
        <v>88</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548</v>
      </c>
      <c r="B198" s="4" t="s">
        <v>86</v>
      </c>
      <c r="C198" s="297"/>
      <c r="D198" s="297"/>
      <c r="E198" s="297"/>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549</v>
      </c>
      <c r="B199" s="4" t="s">
        <v>251</v>
      </c>
      <c r="C199" s="297"/>
      <c r="D199" s="297"/>
      <c r="E199" s="297"/>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673</v>
      </c>
      <c r="C200" s="298"/>
      <c r="D200" s="298"/>
      <c r="E200" s="298"/>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124</v>
      </c>
      <c r="C201" s="296" t="s">
        <v>646</v>
      </c>
      <c r="D201" s="296" t="s">
        <v>493</v>
      </c>
      <c r="E201" s="296" t="s">
        <v>431</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112</v>
      </c>
      <c r="B202" s="4" t="s">
        <v>84</v>
      </c>
      <c r="C202" s="297"/>
      <c r="D202" s="297"/>
      <c r="E202" s="297"/>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253</v>
      </c>
      <c r="B203" s="4" t="s">
        <v>85</v>
      </c>
      <c r="C203" s="297"/>
      <c r="D203" s="297"/>
      <c r="E203" s="297"/>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674</v>
      </c>
      <c r="C204" s="298"/>
      <c r="D204" s="298"/>
      <c r="E204" s="298"/>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285</v>
      </c>
      <c r="C205" s="296" t="s">
        <v>646</v>
      </c>
      <c r="D205" s="296" t="s">
        <v>493</v>
      </c>
      <c r="E205" s="296" t="s">
        <v>89</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550</v>
      </c>
      <c r="B206" s="4" t="s">
        <v>286</v>
      </c>
      <c r="C206" s="297"/>
      <c r="D206" s="297"/>
      <c r="E206" s="297"/>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675</v>
      </c>
      <c r="C207" s="298"/>
      <c r="D207" s="298"/>
      <c r="E207" s="298"/>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10" t="s">
        <v>736</v>
      </c>
      <c r="B208" s="311"/>
      <c r="C208" s="311"/>
      <c r="D208" s="311"/>
      <c r="E208" s="311"/>
      <c r="F208" s="311"/>
      <c r="G208" s="311"/>
      <c r="H208" s="311"/>
      <c r="I208" s="311"/>
      <c r="J208" s="311"/>
      <c r="K208" s="311"/>
      <c r="L208" s="311"/>
      <c r="M208" s="311"/>
      <c r="N208" s="311"/>
      <c r="O208" s="311"/>
      <c r="P208" s="311"/>
      <c r="Q208" s="311"/>
      <c r="R208" s="311"/>
      <c r="S208" s="311"/>
      <c r="T208" s="311"/>
      <c r="U208" s="311"/>
      <c r="V208" s="311"/>
      <c r="W208" s="311"/>
      <c r="X208" s="311"/>
      <c r="Y208" s="311"/>
      <c r="Z208" s="311"/>
      <c r="AA208" s="311"/>
      <c r="AB208" s="311"/>
      <c r="AC208" s="311"/>
      <c r="AD208" s="311"/>
      <c r="AE208" s="311"/>
      <c r="AF208" s="311"/>
      <c r="AG208" s="311"/>
      <c r="AH208" s="312"/>
    </row>
    <row r="209" spans="1:34" s="2" customFormat="1" ht="78.75" x14ac:dyDescent="0.25">
      <c r="A209" s="20">
        <v>39</v>
      </c>
      <c r="B209" s="13" t="s">
        <v>125</v>
      </c>
      <c r="C209" s="296" t="s">
        <v>643</v>
      </c>
      <c r="D209" s="296" t="s">
        <v>627</v>
      </c>
      <c r="E209" s="296" t="s">
        <v>91</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113</v>
      </c>
      <c r="B210" s="4" t="s">
        <v>236</v>
      </c>
      <c r="C210" s="297"/>
      <c r="D210" s="297"/>
      <c r="E210" s="297"/>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551</v>
      </c>
      <c r="B211" s="4" t="s">
        <v>252</v>
      </c>
      <c r="C211" s="297"/>
      <c r="D211" s="297"/>
      <c r="E211" s="297"/>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676</v>
      </c>
      <c r="C212" s="298"/>
      <c r="D212" s="298"/>
      <c r="E212" s="298"/>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70</v>
      </c>
      <c r="C213" s="296" t="s">
        <v>646</v>
      </c>
      <c r="D213" s="296" t="s">
        <v>493</v>
      </c>
      <c r="E213" s="296" t="s">
        <v>92</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143</v>
      </c>
      <c r="B214" s="4" t="s">
        <v>224</v>
      </c>
      <c r="C214" s="297"/>
      <c r="D214" s="297"/>
      <c r="E214" s="297"/>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552</v>
      </c>
      <c r="B215" s="4" t="s">
        <v>225</v>
      </c>
      <c r="C215" s="297"/>
      <c r="D215" s="297"/>
      <c r="E215" s="298"/>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677</v>
      </c>
      <c r="C216" s="298"/>
      <c r="D216" s="298"/>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141</v>
      </c>
      <c r="B217" s="13" t="s">
        <v>71</v>
      </c>
      <c r="C217" s="356" t="s">
        <v>641</v>
      </c>
      <c r="D217" s="296" t="s">
        <v>90</v>
      </c>
      <c r="E217" s="296" t="s">
        <v>93</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142</v>
      </c>
      <c r="B218" s="89" t="s">
        <v>184</v>
      </c>
      <c r="C218" s="356"/>
      <c r="D218" s="297"/>
      <c r="E218" s="297"/>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185</v>
      </c>
      <c r="C219" s="356"/>
      <c r="D219" s="298"/>
      <c r="E219" s="298"/>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72</v>
      </c>
      <c r="C220" s="296" t="s">
        <v>649</v>
      </c>
      <c r="D220" s="296" t="s">
        <v>493</v>
      </c>
      <c r="E220" s="296" t="s">
        <v>94</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562</v>
      </c>
      <c r="B221" s="13" t="s">
        <v>186</v>
      </c>
      <c r="C221" s="297"/>
      <c r="D221" s="297"/>
      <c r="E221" s="297"/>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523</v>
      </c>
      <c r="C222" s="298"/>
      <c r="D222" s="298"/>
      <c r="E222" s="298"/>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10" t="s">
        <v>737</v>
      </c>
      <c r="B223" s="326"/>
      <c r="C223" s="326"/>
      <c r="D223" s="326"/>
      <c r="E223" s="326"/>
      <c r="F223" s="326"/>
      <c r="G223" s="326"/>
      <c r="H223" s="326"/>
      <c r="I223" s="326"/>
      <c r="J223" s="326"/>
      <c r="K223" s="326"/>
      <c r="L223" s="326"/>
      <c r="M223" s="326"/>
      <c r="N223" s="326"/>
      <c r="O223" s="326"/>
      <c r="P223" s="326"/>
      <c r="Q223" s="326"/>
      <c r="R223" s="326"/>
      <c r="S223" s="326"/>
      <c r="T223" s="326"/>
      <c r="U223" s="326"/>
      <c r="V223" s="326"/>
      <c r="W223" s="326"/>
      <c r="X223" s="326"/>
      <c r="Y223" s="326"/>
      <c r="Z223" s="326"/>
      <c r="AA223" s="326"/>
      <c r="AB223" s="326"/>
      <c r="AC223" s="326"/>
      <c r="AD223" s="326"/>
      <c r="AE223" s="326"/>
      <c r="AF223" s="326"/>
      <c r="AG223" s="326"/>
      <c r="AH223" s="327"/>
    </row>
    <row r="224" spans="1:34" s="2" customFormat="1" ht="78.75" x14ac:dyDescent="0.25">
      <c r="A224" s="20">
        <v>42</v>
      </c>
      <c r="B224" s="13" t="s">
        <v>73</v>
      </c>
      <c r="C224" s="296" t="s">
        <v>646</v>
      </c>
      <c r="D224" s="296" t="s">
        <v>493</v>
      </c>
      <c r="E224" s="296" t="s">
        <v>95</v>
      </c>
      <c r="F224" s="188">
        <v>43831</v>
      </c>
      <c r="G224" s="189">
        <v>44926</v>
      </c>
      <c r="H224" s="36">
        <f>K224</f>
        <v>110</v>
      </c>
      <c r="I224" s="36">
        <f t="shared" ref="I224:L224" si="87">I225</f>
        <v>0</v>
      </c>
      <c r="J224" s="36">
        <f t="shared" si="87"/>
        <v>0</v>
      </c>
      <c r="K224" s="36">
        <f>K225+K227</f>
        <v>110</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563</v>
      </c>
      <c r="B225" s="13" t="s">
        <v>187</v>
      </c>
      <c r="C225" s="297"/>
      <c r="D225" s="297"/>
      <c r="E225" s="297"/>
      <c r="F225" s="186">
        <v>43831</v>
      </c>
      <c r="G225" s="187">
        <v>44926</v>
      </c>
      <c r="H225" s="90">
        <f>I225+J225+K225+L225</f>
        <v>60</v>
      </c>
      <c r="I225" s="90">
        <v>0</v>
      </c>
      <c r="J225" s="90">
        <v>0</v>
      </c>
      <c r="K225" s="90">
        <v>60</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518</v>
      </c>
      <c r="C226" s="298"/>
      <c r="D226" s="298"/>
      <c r="E226" s="298"/>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564</v>
      </c>
      <c r="B227" s="4" t="s">
        <v>533</v>
      </c>
      <c r="C227" s="271" t="s">
        <v>646</v>
      </c>
      <c r="D227" s="271" t="s">
        <v>493</v>
      </c>
      <c r="E227" s="271"/>
      <c r="F227" s="186">
        <v>43831</v>
      </c>
      <c r="G227" s="187">
        <v>44926</v>
      </c>
      <c r="H227" s="273">
        <f>K227</f>
        <v>50</v>
      </c>
      <c r="I227" s="273"/>
      <c r="J227" s="273">
        <v>0</v>
      </c>
      <c r="K227" s="273">
        <v>50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678</v>
      </c>
      <c r="C228" s="271" t="s">
        <v>650</v>
      </c>
      <c r="D228" s="271" t="s">
        <v>493</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74</v>
      </c>
      <c r="C229" s="296" t="s">
        <v>646</v>
      </c>
      <c r="D229" s="296" t="s">
        <v>493</v>
      </c>
      <c r="E229" s="296" t="s">
        <v>96</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565</v>
      </c>
      <c r="B230" s="13" t="s">
        <v>188</v>
      </c>
      <c r="C230" s="297"/>
      <c r="D230" s="297"/>
      <c r="E230" s="297"/>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679</v>
      </c>
      <c r="C231" s="298"/>
      <c r="D231" s="298"/>
      <c r="E231" s="298"/>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75</v>
      </c>
      <c r="C232" s="296" t="s">
        <v>650</v>
      </c>
      <c r="D232" s="296" t="s">
        <v>493</v>
      </c>
      <c r="E232" s="296" t="s">
        <v>96</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553</v>
      </c>
      <c r="B233" s="13" t="s">
        <v>190</v>
      </c>
      <c r="C233" s="297"/>
      <c r="D233" s="297"/>
      <c r="E233" s="297"/>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680</v>
      </c>
      <c r="C234" s="298"/>
      <c r="D234" s="298"/>
      <c r="E234" s="298"/>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76</v>
      </c>
      <c r="C235" s="296" t="s">
        <v>646</v>
      </c>
      <c r="D235" s="296" t="s">
        <v>493</v>
      </c>
      <c r="E235" s="296" t="s">
        <v>97</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566</v>
      </c>
      <c r="B236" s="13" t="s">
        <v>191</v>
      </c>
      <c r="C236" s="297"/>
      <c r="D236" s="297"/>
      <c r="E236" s="297"/>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681</v>
      </c>
      <c r="C237" s="298"/>
      <c r="D237" s="298"/>
      <c r="E237" s="298"/>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536</v>
      </c>
      <c r="C238" s="296" t="s">
        <v>646</v>
      </c>
      <c r="D238" s="296" t="s">
        <v>412</v>
      </c>
      <c r="E238" s="296" t="s">
        <v>98</v>
      </c>
      <c r="F238" s="188">
        <v>43831</v>
      </c>
      <c r="G238" s="189">
        <v>44926</v>
      </c>
      <c r="H238" s="34">
        <f>K238</f>
        <v>2121</v>
      </c>
      <c r="I238" s="34">
        <f t="shared" ref="I238:V238" si="90">I239</f>
        <v>0</v>
      </c>
      <c r="J238" s="34">
        <f t="shared" si="90"/>
        <v>0</v>
      </c>
      <c r="K238" s="34">
        <f>K239+K241+K243</f>
        <v>2121</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567</v>
      </c>
      <c r="B239" s="13" t="s">
        <v>682</v>
      </c>
      <c r="C239" s="297"/>
      <c r="D239" s="297"/>
      <c r="E239" s="297"/>
      <c r="F239" s="186">
        <v>43831</v>
      </c>
      <c r="G239" s="187">
        <v>44926</v>
      </c>
      <c r="H239" s="35">
        <f>I239+J239+K239+L239</f>
        <v>1431</v>
      </c>
      <c r="I239" s="35">
        <v>0</v>
      </c>
      <c r="J239" s="35">
        <v>0</v>
      </c>
      <c r="K239" s="35">
        <v>1431</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683</v>
      </c>
      <c r="C240" s="297"/>
      <c r="D240" s="297"/>
      <c r="E240" s="297"/>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568</v>
      </c>
      <c r="B241" s="4" t="s">
        <v>534</v>
      </c>
      <c r="C241" s="297"/>
      <c r="D241" s="297"/>
      <c r="E241" s="297"/>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684</v>
      </c>
      <c r="C242" s="297"/>
      <c r="D242" s="297"/>
      <c r="E242" s="297"/>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569</v>
      </c>
      <c r="B243" s="4" t="s">
        <v>535</v>
      </c>
      <c r="C243" s="297"/>
      <c r="D243" s="297"/>
      <c r="E243" s="297"/>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685</v>
      </c>
      <c r="C244" s="298"/>
      <c r="D244" s="298"/>
      <c r="E244" s="298"/>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10" t="s">
        <v>738</v>
      </c>
      <c r="B245" s="311"/>
      <c r="C245" s="311"/>
      <c r="D245" s="311"/>
      <c r="E245" s="311"/>
      <c r="F245" s="311"/>
      <c r="G245" s="311"/>
      <c r="H245" s="311"/>
      <c r="I245" s="311"/>
      <c r="J245" s="311"/>
      <c r="K245" s="311"/>
      <c r="L245" s="311"/>
      <c r="M245" s="311"/>
      <c r="N245" s="311"/>
      <c r="O245" s="311"/>
      <c r="P245" s="311"/>
      <c r="Q245" s="311"/>
      <c r="R245" s="311"/>
      <c r="S245" s="311"/>
      <c r="T245" s="311"/>
      <c r="U245" s="311"/>
      <c r="V245" s="311"/>
      <c r="W245" s="311"/>
      <c r="X245" s="311"/>
      <c r="Y245" s="311"/>
      <c r="Z245" s="311"/>
      <c r="AA245" s="311"/>
      <c r="AB245" s="311"/>
      <c r="AC245" s="311"/>
      <c r="AD245" s="311"/>
      <c r="AE245" s="311"/>
      <c r="AF245" s="311"/>
      <c r="AG245" s="311"/>
      <c r="AH245" s="312"/>
    </row>
    <row r="246" spans="1:34" s="2" customFormat="1" ht="63" x14ac:dyDescent="0.25">
      <c r="A246" s="20">
        <v>47</v>
      </c>
      <c r="B246" s="13" t="s">
        <v>77</v>
      </c>
      <c r="C246" s="296" t="s">
        <v>646</v>
      </c>
      <c r="D246" s="296" t="s">
        <v>493</v>
      </c>
      <c r="E246" s="296" t="s">
        <v>99</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554</v>
      </c>
      <c r="B247" s="13" t="s">
        <v>192</v>
      </c>
      <c r="C247" s="297"/>
      <c r="D247" s="297"/>
      <c r="E247" s="297"/>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686</v>
      </c>
      <c r="C248" s="298"/>
      <c r="D248" s="298"/>
      <c r="E248" s="298"/>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100</v>
      </c>
      <c r="C249" s="296" t="s">
        <v>650</v>
      </c>
      <c r="D249" s="296" t="s">
        <v>493</v>
      </c>
      <c r="E249" s="296" t="s">
        <v>168</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570</v>
      </c>
      <c r="B250" s="13" t="s">
        <v>193</v>
      </c>
      <c r="C250" s="297"/>
      <c r="D250" s="297"/>
      <c r="E250" s="297"/>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687</v>
      </c>
      <c r="C251" s="298"/>
      <c r="D251" s="298"/>
      <c r="E251" s="298"/>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78</v>
      </c>
      <c r="C252" s="296" t="s">
        <v>646</v>
      </c>
      <c r="D252" s="296" t="s">
        <v>412</v>
      </c>
      <c r="E252" s="296" t="s">
        <v>101</v>
      </c>
      <c r="F252" s="188">
        <v>43831</v>
      </c>
      <c r="G252" s="189">
        <v>44926</v>
      </c>
      <c r="H252" s="97">
        <f>I252+J252+K252+L252</f>
        <v>265</v>
      </c>
      <c r="I252" s="97">
        <f>I253+I254+I255+I256</f>
        <v>0</v>
      </c>
      <c r="J252" s="97">
        <f t="shared" ref="J252:L252" si="91">J253+J254+J255+J256</f>
        <v>0</v>
      </c>
      <c r="K252" s="97">
        <f t="shared" si="91"/>
        <v>265</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555</v>
      </c>
      <c r="B253" s="13" t="s">
        <v>194</v>
      </c>
      <c r="C253" s="297"/>
      <c r="D253" s="297"/>
      <c r="E253" s="297"/>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571</v>
      </c>
      <c r="B254" s="13" t="s">
        <v>195</v>
      </c>
      <c r="C254" s="297"/>
      <c r="D254" s="297"/>
      <c r="E254" s="297"/>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572</v>
      </c>
      <c r="B255" s="4" t="s">
        <v>398</v>
      </c>
      <c r="C255" s="297"/>
      <c r="D255" s="297"/>
      <c r="E255" s="297"/>
      <c r="F255" s="186">
        <v>43831</v>
      </c>
      <c r="G255" s="187">
        <v>44926</v>
      </c>
      <c r="H255" s="98">
        <f t="shared" si="94"/>
        <v>200</v>
      </c>
      <c r="I255" s="98">
        <v>0</v>
      </c>
      <c r="J255" s="98">
        <v>0</v>
      </c>
      <c r="K255" s="98">
        <v>200</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410</v>
      </c>
      <c r="B256" s="4" t="s">
        <v>411</v>
      </c>
      <c r="C256" s="297"/>
      <c r="D256" s="297"/>
      <c r="E256" s="297"/>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2.25" customHeight="1" x14ac:dyDescent="0.25">
      <c r="A257" s="21"/>
      <c r="B257" s="4" t="s">
        <v>688</v>
      </c>
      <c r="C257" s="298"/>
      <c r="D257" s="298"/>
      <c r="E257" s="298"/>
      <c r="F257" s="186">
        <v>43831</v>
      </c>
      <c r="G257" s="187">
        <v>44926</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50</v>
      </c>
      <c r="B258" s="13" t="s">
        <v>79</v>
      </c>
      <c r="C258" s="296" t="s">
        <v>650</v>
      </c>
      <c r="D258" s="296" t="s">
        <v>493</v>
      </c>
      <c r="E258" s="296" t="s">
        <v>102</v>
      </c>
      <c r="F258" s="188">
        <v>43831</v>
      </c>
      <c r="G258" s="189">
        <v>44926</v>
      </c>
      <c r="H258" s="36">
        <f t="shared" ref="H258:V258" si="97">H259</f>
        <v>150</v>
      </c>
      <c r="I258" s="36">
        <f t="shared" si="97"/>
        <v>0</v>
      </c>
      <c r="J258" s="36">
        <f t="shared" si="97"/>
        <v>0</v>
      </c>
      <c r="K258" s="36">
        <f t="shared" si="97"/>
        <v>150</v>
      </c>
      <c r="L258" s="36">
        <f t="shared" si="97"/>
        <v>0</v>
      </c>
      <c r="M258" s="36">
        <f t="shared" si="97"/>
        <v>150</v>
      </c>
      <c r="N258" s="36">
        <f t="shared" si="97"/>
        <v>0</v>
      </c>
      <c r="O258" s="36">
        <f t="shared" si="97"/>
        <v>0</v>
      </c>
      <c r="P258" s="36">
        <f t="shared" si="97"/>
        <v>150</v>
      </c>
      <c r="Q258" s="36">
        <f t="shared" si="97"/>
        <v>0</v>
      </c>
      <c r="R258" s="36">
        <f t="shared" si="97"/>
        <v>150</v>
      </c>
      <c r="S258" s="36">
        <f t="shared" si="97"/>
        <v>0</v>
      </c>
      <c r="T258" s="36">
        <f t="shared" si="97"/>
        <v>0</v>
      </c>
      <c r="U258" s="36">
        <f t="shared" si="97"/>
        <v>150</v>
      </c>
      <c r="V258" s="36">
        <f t="shared" si="97"/>
        <v>0</v>
      </c>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42.75" customHeight="1" x14ac:dyDescent="0.25">
      <c r="A259" s="21" t="s">
        <v>556</v>
      </c>
      <c r="B259" s="13" t="s">
        <v>196</v>
      </c>
      <c r="C259" s="297"/>
      <c r="D259" s="297"/>
      <c r="E259" s="372"/>
      <c r="F259" s="186">
        <v>43831</v>
      </c>
      <c r="G259" s="187">
        <v>44926</v>
      </c>
      <c r="H259" s="35">
        <f>I259+J259+K259+L259</f>
        <v>150</v>
      </c>
      <c r="I259" s="35">
        <v>0</v>
      </c>
      <c r="J259" s="35">
        <v>0</v>
      </c>
      <c r="K259" s="35">
        <v>150</v>
      </c>
      <c r="L259" s="35">
        <v>0</v>
      </c>
      <c r="M259" s="35">
        <f>N259+O259+P259+Q259</f>
        <v>150</v>
      </c>
      <c r="N259" s="35">
        <v>0</v>
      </c>
      <c r="O259" s="35">
        <v>0</v>
      </c>
      <c r="P259" s="35">
        <v>150</v>
      </c>
      <c r="Q259" s="35">
        <v>0</v>
      </c>
      <c r="R259" s="35">
        <f>S259+T259+U259+V259</f>
        <v>150</v>
      </c>
      <c r="S259" s="35">
        <v>0</v>
      </c>
      <c r="T259" s="35">
        <v>0</v>
      </c>
      <c r="U259" s="35">
        <v>150</v>
      </c>
      <c r="V259" s="35">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52.5" customHeight="1" x14ac:dyDescent="0.25">
      <c r="A260" s="21"/>
      <c r="B260" s="4" t="s">
        <v>689</v>
      </c>
      <c r="C260" s="298"/>
      <c r="D260" s="298"/>
      <c r="E260" s="373"/>
      <c r="F260" s="186">
        <v>43831</v>
      </c>
      <c r="G260" s="187">
        <v>44926</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2" customFormat="1" ht="76.5" customHeight="1" x14ac:dyDescent="0.25">
      <c r="A261" s="20">
        <v>51</v>
      </c>
      <c r="B261" s="13" t="s">
        <v>80</v>
      </c>
      <c r="C261" s="296" t="s">
        <v>650</v>
      </c>
      <c r="D261" s="296" t="s">
        <v>493</v>
      </c>
      <c r="E261" s="296" t="s">
        <v>103</v>
      </c>
      <c r="F261" s="188">
        <v>43831</v>
      </c>
      <c r="G261" s="189">
        <v>44926</v>
      </c>
      <c r="H261" s="41"/>
      <c r="I261" s="41"/>
      <c r="J261" s="41"/>
      <c r="K261" s="41"/>
      <c r="L261" s="41"/>
      <c r="M261" s="41"/>
      <c r="N261" s="41"/>
      <c r="O261" s="41"/>
      <c r="P261" s="41"/>
      <c r="Q261" s="41"/>
      <c r="R261" s="41"/>
      <c r="S261" s="41"/>
      <c r="T261" s="41"/>
      <c r="U261" s="41"/>
      <c r="V261" s="41"/>
      <c r="W261" s="102" t="s">
        <v>17</v>
      </c>
      <c r="X261" s="102" t="s">
        <v>17</v>
      </c>
      <c r="Y261" s="102" t="s">
        <v>17</v>
      </c>
      <c r="Z261" s="102" t="s">
        <v>17</v>
      </c>
      <c r="AA261" s="102" t="s">
        <v>17</v>
      </c>
      <c r="AB261" s="102" t="s">
        <v>17</v>
      </c>
      <c r="AC261" s="102" t="s">
        <v>17</v>
      </c>
      <c r="AD261" s="102" t="s">
        <v>17</v>
      </c>
      <c r="AE261" s="102" t="s">
        <v>17</v>
      </c>
      <c r="AF261" s="102" t="s">
        <v>17</v>
      </c>
      <c r="AG261" s="102" t="s">
        <v>17</v>
      </c>
      <c r="AH261" s="102" t="s">
        <v>17</v>
      </c>
    </row>
    <row r="262" spans="1:34" s="3" customFormat="1" ht="69" customHeight="1" x14ac:dyDescent="0.25">
      <c r="A262" s="21" t="s">
        <v>573</v>
      </c>
      <c r="B262" s="13" t="s">
        <v>189</v>
      </c>
      <c r="C262" s="297"/>
      <c r="D262" s="297"/>
      <c r="E262" s="297"/>
      <c r="F262" s="186">
        <v>43831</v>
      </c>
      <c r="G262" s="187">
        <v>44926</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58.5" customHeight="1" x14ac:dyDescent="0.25">
      <c r="A263" s="21"/>
      <c r="B263" s="4" t="s">
        <v>690</v>
      </c>
      <c r="C263" s="298"/>
      <c r="D263" s="298"/>
      <c r="E263" s="298"/>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14" customHeight="1" x14ac:dyDescent="0.25">
      <c r="A264" s="181">
        <v>52</v>
      </c>
      <c r="B264" s="13" t="s">
        <v>624</v>
      </c>
      <c r="C264" s="296" t="s">
        <v>650</v>
      </c>
      <c r="D264" s="296" t="s">
        <v>493</v>
      </c>
      <c r="E264" s="296"/>
      <c r="F264" s="188">
        <v>43831</v>
      </c>
      <c r="G264" s="189">
        <v>44926</v>
      </c>
      <c r="H264" s="36">
        <f>H265</f>
        <v>203.4</v>
      </c>
      <c r="I264" s="36">
        <f t="shared" ref="I264:J264" si="98">I265</f>
        <v>0</v>
      </c>
      <c r="J264" s="36">
        <f t="shared" si="98"/>
        <v>199.3</v>
      </c>
      <c r="K264" s="36">
        <f>K265</f>
        <v>4.0999999999999996</v>
      </c>
      <c r="L264" s="36">
        <f>L265</f>
        <v>0</v>
      </c>
      <c r="M264" s="36">
        <f>M265</f>
        <v>203.4</v>
      </c>
      <c r="N264" s="36">
        <f t="shared" ref="N264:O264" si="99">N265</f>
        <v>0</v>
      </c>
      <c r="O264" s="36">
        <f t="shared" si="99"/>
        <v>199.3</v>
      </c>
      <c r="P264" s="36">
        <f>P265</f>
        <v>4.0999999999999996</v>
      </c>
      <c r="Q264" s="36">
        <f>Q265</f>
        <v>0</v>
      </c>
      <c r="R264" s="36">
        <f>R265</f>
        <v>203.4</v>
      </c>
      <c r="S264" s="36">
        <f t="shared" ref="S264:T264" si="100">S265</f>
        <v>0</v>
      </c>
      <c r="T264" s="36">
        <f t="shared" si="100"/>
        <v>199.3</v>
      </c>
      <c r="U264" s="36">
        <f>U265</f>
        <v>4.0999999999999996</v>
      </c>
      <c r="V264" s="36">
        <f>V265</f>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8.5" customHeight="1" x14ac:dyDescent="0.25">
      <c r="A265" s="126" t="s">
        <v>574</v>
      </c>
      <c r="B265" s="4" t="s">
        <v>496</v>
      </c>
      <c r="C265" s="297"/>
      <c r="D265" s="297"/>
      <c r="E265" s="386"/>
      <c r="F265" s="186">
        <v>43831</v>
      </c>
      <c r="G265" s="187">
        <v>44926</v>
      </c>
      <c r="H265" s="37">
        <f>J265+K265</f>
        <v>203.4</v>
      </c>
      <c r="I265" s="37">
        <v>0</v>
      </c>
      <c r="J265" s="37">
        <v>199.3</v>
      </c>
      <c r="K265" s="37">
        <v>4.0999999999999996</v>
      </c>
      <c r="L265" s="37">
        <v>0</v>
      </c>
      <c r="M265" s="37">
        <f>O265+P265</f>
        <v>203.4</v>
      </c>
      <c r="N265" s="37">
        <v>0</v>
      </c>
      <c r="O265" s="37">
        <v>199.3</v>
      </c>
      <c r="P265" s="37">
        <v>4.0999999999999996</v>
      </c>
      <c r="Q265" s="37">
        <v>0</v>
      </c>
      <c r="R265" s="37">
        <f>T265+U265</f>
        <v>203.4</v>
      </c>
      <c r="S265" s="37">
        <v>0</v>
      </c>
      <c r="T265" s="37">
        <v>199.3</v>
      </c>
      <c r="U265" s="37">
        <v>4.0999999999999996</v>
      </c>
      <c r="V265" s="3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56.25" customHeight="1" x14ac:dyDescent="0.25">
      <c r="A266" s="126"/>
      <c r="B266" s="4" t="s">
        <v>691</v>
      </c>
      <c r="C266" s="298"/>
      <c r="D266" s="298"/>
      <c r="E266" s="349"/>
      <c r="F266" s="191"/>
      <c r="G266" s="191"/>
      <c r="H266" s="38"/>
      <c r="I266" s="38"/>
      <c r="J266" s="38"/>
      <c r="K266" s="38"/>
      <c r="L266" s="38"/>
      <c r="M266" s="38"/>
      <c r="N266" s="38"/>
      <c r="O266" s="38"/>
      <c r="P266" s="38"/>
      <c r="Q266" s="38"/>
      <c r="R266" s="38"/>
      <c r="S266" s="38"/>
      <c r="T266" s="38"/>
      <c r="U266" s="38"/>
      <c r="V266" s="38"/>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7" customFormat="1" ht="33.75" customHeight="1" x14ac:dyDescent="0.25">
      <c r="A267" s="299" t="s">
        <v>104</v>
      </c>
      <c r="B267" s="300"/>
      <c r="C267" s="301"/>
      <c r="D267" s="112"/>
      <c r="E267" s="112"/>
      <c r="F267" s="154"/>
      <c r="G267" s="53"/>
      <c r="H267" s="40">
        <f>I267+J267+K267+L267</f>
        <v>2899.4</v>
      </c>
      <c r="I267" s="40">
        <f>I187+I196+I224+I238+I252+I258</f>
        <v>0</v>
      </c>
      <c r="J267" s="40">
        <f>J264</f>
        <v>199.3</v>
      </c>
      <c r="K267" s="40">
        <f>K187+K196+K224+K238+K252+K258+K264</f>
        <v>2700.1</v>
      </c>
      <c r="L267" s="40">
        <f>L187+L196+L224+L238+L252+L258</f>
        <v>0</v>
      </c>
      <c r="M267" s="40">
        <f>N267+O267+P267+Q267</f>
        <v>1758.3999999999999</v>
      </c>
      <c r="N267" s="40">
        <f>N187+N196+N224+N238+N252+N258</f>
        <v>0</v>
      </c>
      <c r="O267" s="40">
        <f>O264</f>
        <v>199.3</v>
      </c>
      <c r="P267" s="40">
        <f>P187+P196+P224+P238+P252+P258+P264</f>
        <v>1559.1</v>
      </c>
      <c r="Q267" s="40">
        <f>Q187+Q196+Q224+Q238+Q252+Q258</f>
        <v>0</v>
      </c>
      <c r="R267" s="40">
        <f>S267+T267+U267+V267</f>
        <v>1758.3999999999999</v>
      </c>
      <c r="S267" s="40">
        <f>S187+S196+S224+S238+S252+S258</f>
        <v>0</v>
      </c>
      <c r="T267" s="40">
        <f>T264</f>
        <v>199.3</v>
      </c>
      <c r="U267" s="40">
        <f>U187+U196+U224+U238+U252+U258+U264</f>
        <v>1559.1</v>
      </c>
      <c r="V267" s="40">
        <f>V187+V196+V224+V238+V252+V258</f>
        <v>0</v>
      </c>
      <c r="W267" s="23"/>
      <c r="X267" s="23"/>
      <c r="Y267" s="23"/>
      <c r="Z267" s="23"/>
      <c r="AA267" s="23"/>
      <c r="AB267" s="23"/>
      <c r="AC267" s="23"/>
      <c r="AD267" s="23"/>
      <c r="AE267" s="23"/>
      <c r="AF267" s="23"/>
      <c r="AG267" s="23"/>
      <c r="AH267" s="23"/>
    </row>
    <row r="268" spans="1:34" s="3" customFormat="1" ht="39" customHeight="1" x14ac:dyDescent="0.25">
      <c r="A268" s="328" t="s">
        <v>528</v>
      </c>
      <c r="B268" s="394"/>
      <c r="C268" s="394"/>
      <c r="D268" s="394"/>
      <c r="E268" s="394"/>
      <c r="F268" s="394"/>
      <c r="G268" s="394"/>
      <c r="H268" s="394"/>
      <c r="I268" s="394"/>
      <c r="J268" s="394"/>
      <c r="K268" s="394"/>
      <c r="L268" s="394"/>
      <c r="M268" s="394"/>
      <c r="N268" s="394"/>
      <c r="O268" s="394"/>
      <c r="P268" s="394"/>
      <c r="Q268" s="394"/>
      <c r="R268" s="394"/>
      <c r="S268" s="394"/>
      <c r="T268" s="394"/>
      <c r="U268" s="394"/>
      <c r="V268" s="394"/>
      <c r="W268" s="394"/>
      <c r="X268" s="394"/>
      <c r="Y268" s="394"/>
      <c r="Z268" s="394"/>
      <c r="AA268" s="394"/>
      <c r="AB268" s="394"/>
      <c r="AC268" s="394"/>
      <c r="AD268" s="394"/>
      <c r="AE268" s="394"/>
      <c r="AF268" s="394"/>
      <c r="AG268" s="394"/>
      <c r="AH268" s="395"/>
    </row>
    <row r="269" spans="1:34" s="3" customFormat="1" ht="54" customHeight="1" x14ac:dyDescent="0.25">
      <c r="A269" s="163"/>
      <c r="B269" s="310" t="s">
        <v>739</v>
      </c>
      <c r="C269" s="311"/>
      <c r="D269" s="311"/>
      <c r="E269" s="311"/>
      <c r="F269" s="311"/>
      <c r="G269" s="311"/>
      <c r="H269" s="311"/>
      <c r="I269" s="311"/>
      <c r="J269" s="311"/>
      <c r="K269" s="311"/>
      <c r="L269" s="311"/>
      <c r="M269" s="311"/>
      <c r="N269" s="311"/>
      <c r="O269" s="311"/>
      <c r="P269" s="311"/>
      <c r="Q269" s="311"/>
      <c r="R269" s="311"/>
      <c r="S269" s="311"/>
      <c r="T269" s="311"/>
      <c r="U269" s="311"/>
      <c r="V269" s="311"/>
      <c r="W269" s="311"/>
      <c r="X269" s="311"/>
      <c r="Y269" s="311"/>
      <c r="Z269" s="311"/>
      <c r="AA269" s="311"/>
      <c r="AB269" s="311"/>
      <c r="AC269" s="311"/>
      <c r="AD269" s="311"/>
      <c r="AE269" s="311"/>
      <c r="AF269" s="311"/>
      <c r="AG269" s="311"/>
      <c r="AH269" s="312"/>
    </row>
    <row r="270" spans="1:34" s="2" customFormat="1" ht="47.25" x14ac:dyDescent="0.25">
      <c r="A270" s="20">
        <v>53</v>
      </c>
      <c r="B270" s="13" t="s">
        <v>81</v>
      </c>
      <c r="C270" s="302" t="s">
        <v>633</v>
      </c>
      <c r="D270" s="302" t="s">
        <v>503</v>
      </c>
      <c r="E270" s="296" t="s">
        <v>404</v>
      </c>
      <c r="F270" s="188">
        <v>43831</v>
      </c>
      <c r="G270" s="189">
        <v>44926</v>
      </c>
      <c r="H270" s="36">
        <f t="shared" ref="H270" si="101">H271</f>
        <v>0</v>
      </c>
      <c r="I270" s="36">
        <f>I271+I272+I273</f>
        <v>0</v>
      </c>
      <c r="J270" s="36">
        <f t="shared" ref="J270:L270" si="102">J271+J272+J273</f>
        <v>0</v>
      </c>
      <c r="K270" s="36">
        <f t="shared" si="102"/>
        <v>0</v>
      </c>
      <c r="L270" s="36">
        <f t="shared" si="102"/>
        <v>0</v>
      </c>
      <c r="M270" s="36">
        <f t="shared" ref="M270" si="103">M271</f>
        <v>0</v>
      </c>
      <c r="N270" s="36">
        <f>N271+N272+N273</f>
        <v>0</v>
      </c>
      <c r="O270" s="36">
        <f t="shared" ref="O270:Q270" si="104">O271+O272+O273</f>
        <v>0</v>
      </c>
      <c r="P270" s="36">
        <f t="shared" si="104"/>
        <v>0</v>
      </c>
      <c r="Q270" s="36">
        <f t="shared" si="104"/>
        <v>0</v>
      </c>
      <c r="R270" s="36">
        <f t="shared" ref="R270" si="105">R271</f>
        <v>0</v>
      </c>
      <c r="S270" s="36">
        <f>S271+S272+S273</f>
        <v>0</v>
      </c>
      <c r="T270" s="36">
        <f t="shared" ref="T270:V270" si="106">T271+T272+T273</f>
        <v>0</v>
      </c>
      <c r="U270" s="36">
        <f t="shared" si="106"/>
        <v>0</v>
      </c>
      <c r="V270" s="36">
        <f t="shared" si="106"/>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72" customHeight="1" x14ac:dyDescent="0.25">
      <c r="A271" s="21" t="s">
        <v>557</v>
      </c>
      <c r="B271" s="4" t="s">
        <v>273</v>
      </c>
      <c r="C271" s="297"/>
      <c r="D271" s="297"/>
      <c r="E271" s="297"/>
      <c r="F271" s="186">
        <v>43831</v>
      </c>
      <c r="G271" s="187">
        <v>44926</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8" customHeight="1" x14ac:dyDescent="0.25">
      <c r="A272" s="21" t="s">
        <v>575</v>
      </c>
      <c r="B272" s="4" t="s">
        <v>274</v>
      </c>
      <c r="C272" s="297"/>
      <c r="D272" s="297"/>
      <c r="E272" s="297"/>
      <c r="F272" s="186">
        <v>43831</v>
      </c>
      <c r="G272" s="187">
        <v>44926</v>
      </c>
      <c r="H272" s="38"/>
      <c r="I272" s="38"/>
      <c r="J272" s="38"/>
      <c r="K272" s="38"/>
      <c r="L272" s="44"/>
      <c r="M272" s="38"/>
      <c r="N272" s="38"/>
      <c r="O272" s="38"/>
      <c r="P272" s="38"/>
      <c r="Q272" s="44"/>
      <c r="R272" s="38"/>
      <c r="S272" s="38"/>
      <c r="T272" s="38"/>
      <c r="U272" s="38"/>
      <c r="V272" s="44"/>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174" customHeight="1" x14ac:dyDescent="0.25">
      <c r="A273" s="21" t="s">
        <v>576</v>
      </c>
      <c r="B273" s="4" t="s">
        <v>275</v>
      </c>
      <c r="C273" s="297"/>
      <c r="D273" s="297"/>
      <c r="E273" s="297"/>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72" customHeight="1" x14ac:dyDescent="0.25">
      <c r="A274" s="21"/>
      <c r="B274" s="4" t="s">
        <v>692</v>
      </c>
      <c r="C274" s="298"/>
      <c r="D274" s="298"/>
      <c r="E274" s="298"/>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2" customFormat="1" ht="78.75" customHeight="1" x14ac:dyDescent="0.25">
      <c r="A275" s="20">
        <v>54</v>
      </c>
      <c r="B275" s="13" t="s">
        <v>82</v>
      </c>
      <c r="C275" s="296" t="s">
        <v>634</v>
      </c>
      <c r="D275" s="396" t="s">
        <v>504</v>
      </c>
      <c r="E275" s="296" t="s">
        <v>405</v>
      </c>
      <c r="F275" s="188">
        <v>43831</v>
      </c>
      <c r="G275" s="189">
        <v>44926</v>
      </c>
      <c r="H275" s="36">
        <f t="shared" ref="H275:V275" si="107">H276</f>
        <v>0</v>
      </c>
      <c r="I275" s="36">
        <f t="shared" si="107"/>
        <v>0</v>
      </c>
      <c r="J275" s="36">
        <f t="shared" si="107"/>
        <v>0</v>
      </c>
      <c r="K275" s="36">
        <f t="shared" si="107"/>
        <v>0</v>
      </c>
      <c r="L275" s="36">
        <f t="shared" si="107"/>
        <v>0</v>
      </c>
      <c r="M275" s="36">
        <f t="shared" si="107"/>
        <v>0</v>
      </c>
      <c r="N275" s="36">
        <f t="shared" si="107"/>
        <v>0</v>
      </c>
      <c r="O275" s="36">
        <f t="shared" si="107"/>
        <v>0</v>
      </c>
      <c r="P275" s="36">
        <f t="shared" si="107"/>
        <v>0</v>
      </c>
      <c r="Q275" s="36">
        <f t="shared" si="107"/>
        <v>0</v>
      </c>
      <c r="R275" s="36">
        <f t="shared" si="107"/>
        <v>0</v>
      </c>
      <c r="S275" s="36">
        <f t="shared" si="107"/>
        <v>0</v>
      </c>
      <c r="T275" s="36">
        <f t="shared" si="107"/>
        <v>0</v>
      </c>
      <c r="U275" s="36">
        <f t="shared" si="107"/>
        <v>0</v>
      </c>
      <c r="V275" s="36">
        <f t="shared" si="107"/>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99" customHeight="1" x14ac:dyDescent="0.25">
      <c r="A276" s="21" t="s">
        <v>577</v>
      </c>
      <c r="B276" s="4" t="s">
        <v>276</v>
      </c>
      <c r="C276" s="297"/>
      <c r="D276" s="375"/>
      <c r="E276" s="297"/>
      <c r="F276" s="186">
        <v>43831</v>
      </c>
      <c r="G276" s="187">
        <v>44926</v>
      </c>
      <c r="H276" s="35">
        <f>I276+J276+K276+L276</f>
        <v>0</v>
      </c>
      <c r="I276" s="35">
        <v>0</v>
      </c>
      <c r="J276" s="35">
        <v>0</v>
      </c>
      <c r="K276" s="35">
        <v>0</v>
      </c>
      <c r="L276" s="35">
        <v>0</v>
      </c>
      <c r="M276" s="35">
        <f>N276+O276+P276+Q276</f>
        <v>0</v>
      </c>
      <c r="N276" s="35">
        <v>0</v>
      </c>
      <c r="O276" s="35">
        <v>0</v>
      </c>
      <c r="P276" s="35">
        <v>0</v>
      </c>
      <c r="Q276" s="35">
        <v>0</v>
      </c>
      <c r="R276" s="35">
        <f>S276+T276+U276+V276</f>
        <v>0</v>
      </c>
      <c r="S276" s="35">
        <v>0</v>
      </c>
      <c r="T276" s="35">
        <v>0</v>
      </c>
      <c r="U276" s="35">
        <v>0</v>
      </c>
      <c r="V276" s="35">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3" customFormat="1" ht="86.25" customHeight="1" x14ac:dyDescent="0.25">
      <c r="A277" s="21" t="s">
        <v>578</v>
      </c>
      <c r="B277" s="4" t="s">
        <v>354</v>
      </c>
      <c r="C277" s="298"/>
      <c r="D277" s="376"/>
      <c r="E277" s="298"/>
      <c r="F277" s="186">
        <v>43831</v>
      </c>
      <c r="G277" s="187">
        <v>44926</v>
      </c>
      <c r="H277" s="44"/>
      <c r="I277" s="38"/>
      <c r="J277" s="38"/>
      <c r="K277" s="38"/>
      <c r="L277" s="38"/>
      <c r="M277" s="38"/>
      <c r="N277" s="38"/>
      <c r="O277" s="38"/>
      <c r="P277" s="38"/>
      <c r="Q277" s="38"/>
      <c r="R277" s="38"/>
      <c r="S277" s="38"/>
      <c r="T277" s="38"/>
      <c r="U277" s="38"/>
      <c r="V277" s="38"/>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111" customHeight="1" x14ac:dyDescent="0.25">
      <c r="A278" s="21" t="s">
        <v>558</v>
      </c>
      <c r="B278" s="4" t="s">
        <v>277</v>
      </c>
      <c r="C278" s="93" t="s">
        <v>633</v>
      </c>
      <c r="D278" s="93" t="s">
        <v>502</v>
      </c>
      <c r="E278" s="57"/>
      <c r="F278" s="186">
        <v>43831</v>
      </c>
      <c r="G278" s="187">
        <v>44926</v>
      </c>
      <c r="H278" s="44"/>
      <c r="I278" s="38"/>
      <c r="J278" s="38"/>
      <c r="K278" s="38"/>
      <c r="L278" s="38"/>
      <c r="M278" s="38"/>
      <c r="N278" s="38"/>
      <c r="O278" s="38"/>
      <c r="P278" s="38"/>
      <c r="Q278" s="38"/>
      <c r="R278" s="38"/>
      <c r="S278" s="38"/>
      <c r="T278" s="38"/>
      <c r="U278" s="38"/>
      <c r="V278" s="38"/>
      <c r="W278" s="43" t="s">
        <v>17</v>
      </c>
      <c r="X278" s="61" t="s">
        <v>17</v>
      </c>
      <c r="Y278" s="61" t="s">
        <v>17</v>
      </c>
      <c r="Z278" s="61" t="s">
        <v>17</v>
      </c>
      <c r="AA278" s="61" t="s">
        <v>17</v>
      </c>
      <c r="AB278" s="61" t="s">
        <v>17</v>
      </c>
      <c r="AC278" s="61" t="s">
        <v>17</v>
      </c>
      <c r="AD278" s="61" t="s">
        <v>17</v>
      </c>
      <c r="AE278" s="61" t="s">
        <v>17</v>
      </c>
      <c r="AF278" s="61" t="s">
        <v>17</v>
      </c>
      <c r="AG278" s="61" t="s">
        <v>17</v>
      </c>
      <c r="AH278" s="104" t="s">
        <v>17</v>
      </c>
      <c r="AI278" s="138"/>
    </row>
    <row r="279" spans="1:35" s="3" customFormat="1" ht="225.75" customHeight="1" x14ac:dyDescent="0.25">
      <c r="A279" s="21"/>
      <c r="B279" s="4" t="s">
        <v>693</v>
      </c>
      <c r="C279" s="93" t="s">
        <v>635</v>
      </c>
      <c r="D279" s="93" t="s">
        <v>505</v>
      </c>
      <c r="E279" s="57"/>
      <c r="F279" s="305" t="s">
        <v>392</v>
      </c>
      <c r="G279" s="306"/>
      <c r="H279" s="44"/>
      <c r="I279" s="38"/>
      <c r="J279" s="38"/>
      <c r="K279" s="38"/>
      <c r="L279" s="38"/>
      <c r="M279" s="38"/>
      <c r="N279" s="38"/>
      <c r="O279" s="38"/>
      <c r="P279" s="38"/>
      <c r="Q279" s="38"/>
      <c r="R279" s="38"/>
      <c r="S279" s="38"/>
      <c r="T279" s="38"/>
      <c r="U279" s="38"/>
      <c r="V279" s="38"/>
      <c r="W279" s="44" t="s">
        <v>17</v>
      </c>
      <c r="X279" s="104" t="s">
        <v>17</v>
      </c>
      <c r="Y279" s="104" t="s">
        <v>17</v>
      </c>
      <c r="Z279" s="104" t="s">
        <v>17</v>
      </c>
      <c r="AA279" s="104" t="s">
        <v>17</v>
      </c>
      <c r="AB279" s="104" t="s">
        <v>17</v>
      </c>
      <c r="AC279" s="104" t="s">
        <v>17</v>
      </c>
      <c r="AD279" s="104" t="s">
        <v>17</v>
      </c>
      <c r="AE279" s="104" t="s">
        <v>17</v>
      </c>
      <c r="AF279" s="104" t="s">
        <v>17</v>
      </c>
      <c r="AG279" s="104" t="s">
        <v>17</v>
      </c>
      <c r="AH279" s="104" t="s">
        <v>17</v>
      </c>
      <c r="AI279" s="138"/>
    </row>
    <row r="280" spans="1:35" s="3" customFormat="1" ht="107.25" customHeight="1" x14ac:dyDescent="0.25">
      <c r="A280" s="20">
        <v>55</v>
      </c>
      <c r="B280" s="13" t="s">
        <v>396</v>
      </c>
      <c r="C280" s="302" t="s">
        <v>635</v>
      </c>
      <c r="D280" s="302" t="s">
        <v>640</v>
      </c>
      <c r="E280" s="302" t="s">
        <v>355</v>
      </c>
      <c r="F280" s="190">
        <v>43466</v>
      </c>
      <c r="G280" s="192">
        <v>44561</v>
      </c>
      <c r="H280" s="44"/>
      <c r="I280" s="38"/>
      <c r="J280" s="38"/>
      <c r="K280" s="38"/>
      <c r="L280" s="38"/>
      <c r="M280" s="38"/>
      <c r="N280" s="38"/>
      <c r="O280" s="38"/>
      <c r="P280" s="38"/>
      <c r="Q280" s="38"/>
      <c r="R280" s="38"/>
      <c r="S280" s="38"/>
      <c r="T280" s="38"/>
      <c r="U280" s="38"/>
      <c r="V280" s="38"/>
      <c r="W280" s="10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87.75" customHeight="1" x14ac:dyDescent="0.25">
      <c r="A281" s="21" t="s">
        <v>579</v>
      </c>
      <c r="B281" s="4" t="s">
        <v>385</v>
      </c>
      <c r="C281" s="376"/>
      <c r="D281" s="376"/>
      <c r="E281" s="376"/>
      <c r="F281" s="186">
        <v>43831</v>
      </c>
      <c r="G281" s="187">
        <v>44926</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row>
    <row r="282" spans="1:35" s="3" customFormat="1" ht="58.5" customHeight="1" x14ac:dyDescent="0.25">
      <c r="A282" s="21"/>
      <c r="B282" s="4" t="s">
        <v>694</v>
      </c>
      <c r="C282" s="135"/>
      <c r="D282" s="135"/>
      <c r="E282" s="93"/>
      <c r="F282" s="186">
        <v>43831</v>
      </c>
      <c r="G282" s="187">
        <v>44926</v>
      </c>
      <c r="H282" s="44"/>
      <c r="I282" s="38"/>
      <c r="J282" s="38"/>
      <c r="K282" s="38"/>
      <c r="L282" s="38"/>
      <c r="M282" s="38"/>
      <c r="N282" s="38"/>
      <c r="O282" s="38"/>
      <c r="P282" s="38"/>
      <c r="Q282" s="38"/>
      <c r="R282" s="38"/>
      <c r="S282" s="38"/>
      <c r="T282" s="38"/>
      <c r="U282" s="38"/>
      <c r="V282" s="38"/>
      <c r="W282" s="44" t="s">
        <v>17</v>
      </c>
      <c r="X282" s="104" t="s">
        <v>17</v>
      </c>
      <c r="Y282" s="104" t="s">
        <v>17</v>
      </c>
      <c r="Z282" s="104" t="s">
        <v>17</v>
      </c>
      <c r="AA282" s="104" t="s">
        <v>17</v>
      </c>
      <c r="AB282" s="104" t="s">
        <v>17</v>
      </c>
      <c r="AC282" s="104" t="s">
        <v>17</v>
      </c>
      <c r="AD282" s="104" t="s">
        <v>17</v>
      </c>
      <c r="AE282" s="104" t="s">
        <v>17</v>
      </c>
      <c r="AF282" s="104" t="s">
        <v>17</v>
      </c>
      <c r="AG282" s="104" t="s">
        <v>17</v>
      </c>
      <c r="AH282" s="104" t="s">
        <v>17</v>
      </c>
      <c r="AI282" s="138"/>
    </row>
    <row r="283" spans="1:35" s="3" customFormat="1" ht="119.25" customHeight="1" x14ac:dyDescent="0.25">
      <c r="A283" s="20">
        <v>56</v>
      </c>
      <c r="B283" s="13" t="s">
        <v>356</v>
      </c>
      <c r="C283" s="302" t="s">
        <v>633</v>
      </c>
      <c r="D283" s="302" t="s">
        <v>503</v>
      </c>
      <c r="E283" s="302" t="s">
        <v>287</v>
      </c>
      <c r="F283" s="188">
        <v>43831</v>
      </c>
      <c r="G283" s="189">
        <v>44926</v>
      </c>
      <c r="H283" s="44"/>
      <c r="I283" s="38"/>
      <c r="J283" s="38"/>
      <c r="K283" s="38"/>
      <c r="L283" s="38"/>
      <c r="M283" s="38"/>
      <c r="N283" s="38"/>
      <c r="O283" s="38"/>
      <c r="P283" s="38"/>
      <c r="Q283" s="38"/>
      <c r="R283" s="38"/>
      <c r="S283" s="38"/>
      <c r="T283" s="38"/>
      <c r="U283" s="38"/>
      <c r="V283" s="38"/>
      <c r="W283" s="104" t="s">
        <v>17</v>
      </c>
      <c r="X283" s="104" t="s">
        <v>17</v>
      </c>
      <c r="Y283" s="104" t="s">
        <v>17</v>
      </c>
      <c r="Z283" s="104" t="s">
        <v>17</v>
      </c>
      <c r="AA283" s="104" t="s">
        <v>17</v>
      </c>
      <c r="AB283" s="104" t="s">
        <v>17</v>
      </c>
      <c r="AC283" s="104" t="s">
        <v>17</v>
      </c>
      <c r="AD283" s="104" t="s">
        <v>17</v>
      </c>
      <c r="AE283" s="104" t="s">
        <v>17</v>
      </c>
      <c r="AF283" s="104" t="s">
        <v>17</v>
      </c>
      <c r="AG283" s="104" t="s">
        <v>17</v>
      </c>
      <c r="AH283" s="104" t="s">
        <v>17</v>
      </c>
    </row>
    <row r="284" spans="1:35" s="3" customFormat="1" ht="58.5" customHeight="1" x14ac:dyDescent="0.25">
      <c r="A284" s="21" t="s">
        <v>580</v>
      </c>
      <c r="B284" s="4" t="s">
        <v>423</v>
      </c>
      <c r="C284" s="376"/>
      <c r="D284" s="376"/>
      <c r="E284" s="376"/>
      <c r="F284" s="186">
        <v>43831</v>
      </c>
      <c r="G284" s="187">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c r="B285" s="4" t="s">
        <v>695</v>
      </c>
      <c r="C285" s="136"/>
      <c r="D285" s="135"/>
      <c r="E285" s="93"/>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c r="AI285" s="138"/>
    </row>
    <row r="286" spans="1:35" s="3" customFormat="1" ht="131.25" customHeight="1" x14ac:dyDescent="0.25">
      <c r="A286" s="20">
        <v>57</v>
      </c>
      <c r="B286" s="13" t="s">
        <v>393</v>
      </c>
      <c r="C286" s="302" t="s">
        <v>635</v>
      </c>
      <c r="D286" s="302" t="s">
        <v>506</v>
      </c>
      <c r="E286" s="302" t="s">
        <v>357</v>
      </c>
      <c r="F286" s="188">
        <v>43831</v>
      </c>
      <c r="G286" s="189">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row>
    <row r="287" spans="1:35" s="3" customFormat="1" ht="93.75" customHeight="1" x14ac:dyDescent="0.25">
      <c r="A287" s="21" t="s">
        <v>581</v>
      </c>
      <c r="B287" s="4" t="s">
        <v>358</v>
      </c>
      <c r="C287" s="376"/>
      <c r="D287" s="376"/>
      <c r="E287" s="376"/>
      <c r="F287" s="186">
        <v>43831</v>
      </c>
      <c r="G287" s="187">
        <v>44926</v>
      </c>
      <c r="H287" s="44"/>
      <c r="I287" s="38"/>
      <c r="J287" s="38"/>
      <c r="K287" s="38"/>
      <c r="L287" s="38"/>
      <c r="M287" s="38"/>
      <c r="N287" s="38"/>
      <c r="O287" s="38"/>
      <c r="P287" s="38"/>
      <c r="Q287" s="38"/>
      <c r="R287" s="38"/>
      <c r="S287" s="38"/>
      <c r="T287" s="38"/>
      <c r="U287" s="38"/>
      <c r="V287" s="38"/>
      <c r="W287" s="15" t="s">
        <v>17</v>
      </c>
      <c r="X287" s="15" t="s">
        <v>17</v>
      </c>
      <c r="Y287" s="15" t="s">
        <v>17</v>
      </c>
      <c r="Z287" s="15" t="s">
        <v>17</v>
      </c>
      <c r="AA287" s="15" t="s">
        <v>17</v>
      </c>
      <c r="AB287" s="15" t="s">
        <v>17</v>
      </c>
      <c r="AC287" s="15" t="s">
        <v>17</v>
      </c>
      <c r="AD287" s="15" t="s">
        <v>17</v>
      </c>
      <c r="AE287" s="15" t="s">
        <v>17</v>
      </c>
      <c r="AF287" s="15" t="s">
        <v>17</v>
      </c>
      <c r="AG287" s="15" t="s">
        <v>17</v>
      </c>
      <c r="AH287" s="15" t="s">
        <v>17</v>
      </c>
      <c r="AI287" s="138"/>
    </row>
    <row r="288" spans="1:35" s="3" customFormat="1" ht="78" customHeight="1" x14ac:dyDescent="0.25">
      <c r="A288" s="21"/>
      <c r="B288" s="4" t="s">
        <v>696</v>
      </c>
      <c r="D288" s="5"/>
      <c r="E288" s="93"/>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139.5" customHeight="1" x14ac:dyDescent="0.25">
      <c r="A289" s="20">
        <v>58</v>
      </c>
      <c r="B289" s="13" t="s">
        <v>359</v>
      </c>
      <c r="C289" s="302" t="s">
        <v>633</v>
      </c>
      <c r="D289" s="302" t="s">
        <v>507</v>
      </c>
      <c r="E289" s="302" t="s">
        <v>360</v>
      </c>
      <c r="F289" s="188">
        <v>43831</v>
      </c>
      <c r="G289" s="189">
        <v>44926</v>
      </c>
      <c r="H289" s="44"/>
      <c r="I289" s="38"/>
      <c r="J289" s="38"/>
      <c r="K289" s="38"/>
      <c r="L289" s="38"/>
      <c r="M289" s="38"/>
      <c r="N289" s="38"/>
      <c r="O289" s="38"/>
      <c r="P289" s="38"/>
      <c r="Q289" s="38"/>
      <c r="R289" s="38"/>
      <c r="S289" s="38"/>
      <c r="T289" s="38"/>
      <c r="U289" s="38"/>
      <c r="V289" s="38"/>
      <c r="W289" s="44"/>
      <c r="X289" s="104"/>
      <c r="Z289" s="104" t="s">
        <v>17</v>
      </c>
      <c r="AA289" s="104"/>
      <c r="AB289" s="104"/>
      <c r="AC289" s="104"/>
      <c r="AD289" s="104" t="s">
        <v>17</v>
      </c>
      <c r="AE289" s="104"/>
      <c r="AF289" s="104"/>
      <c r="AG289" s="104"/>
      <c r="AH289" s="104" t="s">
        <v>17</v>
      </c>
      <c r="AI289" s="138"/>
    </row>
    <row r="290" spans="1:35" s="3" customFormat="1" ht="76.5" customHeight="1" x14ac:dyDescent="0.25">
      <c r="A290" s="21" t="s">
        <v>582</v>
      </c>
      <c r="B290" s="4" t="s">
        <v>361</v>
      </c>
      <c r="C290" s="376"/>
      <c r="D290" s="376"/>
      <c r="E290" s="376"/>
      <c r="F290" s="186">
        <v>43831</v>
      </c>
      <c r="G290" s="187">
        <v>44926</v>
      </c>
      <c r="H290" s="44"/>
      <c r="I290" s="38"/>
      <c r="J290" s="38"/>
      <c r="K290" s="38"/>
      <c r="L290" s="38"/>
      <c r="M290" s="38"/>
      <c r="N290" s="38"/>
      <c r="O290" s="38"/>
      <c r="P290" s="38"/>
      <c r="Q290" s="38"/>
      <c r="R290" s="38"/>
      <c r="S290" s="38"/>
      <c r="T290" s="38"/>
      <c r="U290" s="38"/>
      <c r="V290" s="38"/>
      <c r="W290" s="44"/>
      <c r="X290" s="104"/>
      <c r="Y290" s="104"/>
      <c r="Z290" s="15" t="s">
        <v>17</v>
      </c>
      <c r="AA290" s="15"/>
      <c r="AB290" s="15"/>
      <c r="AC290" s="15"/>
      <c r="AD290" s="15" t="s">
        <v>17</v>
      </c>
      <c r="AE290" s="15"/>
      <c r="AF290" s="15"/>
      <c r="AG290" s="15"/>
      <c r="AH290" s="15" t="s">
        <v>17</v>
      </c>
      <c r="AI290" s="138"/>
    </row>
    <row r="291" spans="1:35" s="3" customFormat="1" ht="70.5" customHeight="1" x14ac:dyDescent="0.25">
      <c r="A291" s="21"/>
      <c r="B291" s="4" t="s">
        <v>697</v>
      </c>
      <c r="C291" s="93"/>
      <c r="D291" s="93"/>
      <c r="E291" s="93"/>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8.75" x14ac:dyDescent="0.25">
      <c r="A292" s="20">
        <v>59</v>
      </c>
      <c r="B292" s="13" t="s">
        <v>288</v>
      </c>
      <c r="C292" s="302" t="s">
        <v>633</v>
      </c>
      <c r="D292" s="302" t="s">
        <v>508</v>
      </c>
      <c r="E292" s="393" t="s">
        <v>363</v>
      </c>
      <c r="F292" s="188">
        <v>43831</v>
      </c>
      <c r="G292" s="189">
        <v>44926</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c r="AI292" s="27"/>
    </row>
    <row r="293" spans="1:35" s="3" customFormat="1" ht="137.25" customHeight="1" x14ac:dyDescent="0.25">
      <c r="A293" s="21" t="s">
        <v>583</v>
      </c>
      <c r="B293" s="4" t="s">
        <v>362</v>
      </c>
      <c r="C293" s="376"/>
      <c r="D293" s="376"/>
      <c r="E293" s="393"/>
      <c r="F293" s="186">
        <v>43831</v>
      </c>
      <c r="G293" s="187">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93.75" customHeight="1" x14ac:dyDescent="0.25">
      <c r="A294" s="21"/>
      <c r="B294" s="4" t="s">
        <v>698</v>
      </c>
      <c r="C294" s="93"/>
      <c r="D294" s="93"/>
      <c r="E294" s="120"/>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338.25" customHeight="1" x14ac:dyDescent="0.25">
      <c r="A295" s="20">
        <v>60</v>
      </c>
      <c r="B295" s="13" t="s">
        <v>289</v>
      </c>
      <c r="C295" s="388" t="s">
        <v>635</v>
      </c>
      <c r="D295" s="388" t="s">
        <v>506</v>
      </c>
      <c r="E295" s="390" t="s">
        <v>290</v>
      </c>
      <c r="F295" s="188">
        <v>43831</v>
      </c>
      <c r="G295" s="189">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189" customHeight="1" x14ac:dyDescent="0.25">
      <c r="A296" s="21" t="s">
        <v>584</v>
      </c>
      <c r="B296" s="4" t="s">
        <v>364</v>
      </c>
      <c r="C296" s="389"/>
      <c r="D296" s="389"/>
      <c r="E296" s="391"/>
      <c r="F296" s="186">
        <v>43831</v>
      </c>
      <c r="G296" s="187">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282" customHeight="1" x14ac:dyDescent="0.25">
      <c r="A297" s="21" t="s">
        <v>585</v>
      </c>
      <c r="B297" s="4" t="s">
        <v>365</v>
      </c>
      <c r="C297" s="302" t="s">
        <v>635</v>
      </c>
      <c r="D297" s="284" t="s">
        <v>622</v>
      </c>
      <c r="E297" s="392"/>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125.25" customHeight="1" x14ac:dyDescent="0.25">
      <c r="A298" s="21"/>
      <c r="B298" s="4" t="s">
        <v>699</v>
      </c>
      <c r="C298" s="376"/>
      <c r="D298" s="93"/>
      <c r="E298" s="93"/>
      <c r="F298" s="186">
        <v>43466</v>
      </c>
      <c r="G298" s="187">
        <v>44561</v>
      </c>
      <c r="H298" s="44"/>
      <c r="I298" s="38"/>
      <c r="J298" s="38"/>
      <c r="K298" s="38"/>
      <c r="L298" s="38"/>
      <c r="M298" s="38"/>
      <c r="N298" s="38"/>
      <c r="O298" s="38"/>
      <c r="P298" s="38"/>
      <c r="Q298" s="38"/>
      <c r="R298" s="38"/>
      <c r="S298" s="38"/>
      <c r="T298" s="38"/>
      <c r="U298" s="38"/>
      <c r="V298" s="38"/>
      <c r="W298" s="158" t="s">
        <v>17</v>
      </c>
      <c r="X298" s="159" t="s">
        <v>17</v>
      </c>
      <c r="Y298" s="159" t="s">
        <v>17</v>
      </c>
      <c r="Z298" s="159" t="s">
        <v>17</v>
      </c>
      <c r="AA298" s="159" t="s">
        <v>17</v>
      </c>
      <c r="AB298" s="159" t="s">
        <v>17</v>
      </c>
      <c r="AC298" s="159" t="s">
        <v>17</v>
      </c>
      <c r="AD298" s="159" t="s">
        <v>17</v>
      </c>
      <c r="AE298" s="159" t="s">
        <v>17</v>
      </c>
      <c r="AF298" s="159" t="s">
        <v>17</v>
      </c>
      <c r="AG298" s="159" t="s">
        <v>17</v>
      </c>
      <c r="AH298" s="159" t="s">
        <v>17</v>
      </c>
      <c r="AI298" s="138"/>
    </row>
    <row r="299" spans="1:35" s="3" customFormat="1" ht="159.75" customHeight="1" x14ac:dyDescent="0.25">
      <c r="A299" s="20">
        <v>61</v>
      </c>
      <c r="B299" s="13" t="s">
        <v>292</v>
      </c>
      <c r="C299" s="302" t="s">
        <v>635</v>
      </c>
      <c r="D299" s="302" t="s">
        <v>506</v>
      </c>
      <c r="E299" s="302" t="s">
        <v>291</v>
      </c>
      <c r="F299" s="186">
        <v>43831</v>
      </c>
      <c r="G299" s="187">
        <v>44926</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23.75" customHeight="1" x14ac:dyDescent="0.25">
      <c r="A300" s="21" t="s">
        <v>586</v>
      </c>
      <c r="B300" s="4" t="s">
        <v>293</v>
      </c>
      <c r="C300" s="376"/>
      <c r="D300" s="376"/>
      <c r="E300" s="376"/>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9" customHeight="1" x14ac:dyDescent="0.25">
      <c r="A301" s="21"/>
      <c r="B301" s="4" t="s">
        <v>700</v>
      </c>
      <c r="C301" s="5"/>
      <c r="D301" s="5"/>
      <c r="E301" s="120"/>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30.75" customHeight="1" x14ac:dyDescent="0.25">
      <c r="A302" s="310" t="s">
        <v>740</v>
      </c>
      <c r="B302" s="311"/>
      <c r="C302" s="311"/>
      <c r="D302" s="311"/>
      <c r="E302" s="311"/>
      <c r="F302" s="311"/>
      <c r="G302" s="311"/>
      <c r="H302" s="311"/>
      <c r="I302" s="311"/>
      <c r="J302" s="311"/>
      <c r="K302" s="311"/>
      <c r="L302" s="311"/>
      <c r="M302" s="311"/>
      <c r="N302" s="311"/>
      <c r="O302" s="311"/>
      <c r="P302" s="311"/>
      <c r="Q302" s="311"/>
      <c r="R302" s="311"/>
      <c r="S302" s="311"/>
      <c r="T302" s="311"/>
      <c r="U302" s="311"/>
      <c r="V302" s="311"/>
      <c r="W302" s="311"/>
      <c r="X302" s="311"/>
      <c r="Y302" s="311"/>
      <c r="Z302" s="311"/>
      <c r="AA302" s="311"/>
      <c r="AB302" s="311"/>
      <c r="AC302" s="311"/>
      <c r="AD302" s="311"/>
      <c r="AE302" s="311"/>
      <c r="AF302" s="311"/>
      <c r="AG302" s="311"/>
      <c r="AH302" s="312"/>
    </row>
    <row r="303" spans="1:35" s="2" customFormat="1" ht="204.75" x14ac:dyDescent="0.25">
      <c r="A303" s="20">
        <v>62</v>
      </c>
      <c r="B303" s="13" t="s">
        <v>294</v>
      </c>
      <c r="C303" s="302" t="s">
        <v>633</v>
      </c>
      <c r="D303" s="302" t="s">
        <v>509</v>
      </c>
      <c r="E303" s="296" t="s">
        <v>295</v>
      </c>
      <c r="F303" s="188">
        <v>43831</v>
      </c>
      <c r="G303" s="189">
        <v>44926</v>
      </c>
      <c r="H303" s="41"/>
      <c r="I303" s="41"/>
      <c r="J303" s="41"/>
      <c r="K303" s="41"/>
      <c r="L303" s="43"/>
      <c r="M303" s="41"/>
      <c r="N303" s="41"/>
      <c r="O303" s="41"/>
      <c r="P303" s="41"/>
      <c r="Q303" s="43"/>
      <c r="R303" s="41"/>
      <c r="S303" s="41"/>
      <c r="T303" s="41"/>
      <c r="U303" s="41"/>
      <c r="V303" s="43"/>
      <c r="W303" s="61" t="s">
        <v>17</v>
      </c>
      <c r="X303" s="61" t="s">
        <v>17</v>
      </c>
      <c r="Y303" s="61" t="s">
        <v>17</v>
      </c>
      <c r="Z303" s="61" t="s">
        <v>17</v>
      </c>
      <c r="AA303" s="61" t="s">
        <v>17</v>
      </c>
      <c r="AB303" s="61" t="s">
        <v>17</v>
      </c>
      <c r="AC303" s="61" t="s">
        <v>17</v>
      </c>
      <c r="AD303" s="61" t="s">
        <v>17</v>
      </c>
      <c r="AE303" s="61" t="s">
        <v>17</v>
      </c>
      <c r="AF303" s="61" t="s">
        <v>17</v>
      </c>
      <c r="AG303" s="61" t="s">
        <v>17</v>
      </c>
      <c r="AH303" s="61" t="s">
        <v>17</v>
      </c>
    </row>
    <row r="304" spans="1:35" s="3" customFormat="1" ht="149.25" customHeight="1" x14ac:dyDescent="0.25">
      <c r="A304" s="21" t="s">
        <v>587</v>
      </c>
      <c r="B304" s="4" t="s">
        <v>366</v>
      </c>
      <c r="C304" s="375"/>
      <c r="D304" s="375"/>
      <c r="E304" s="297"/>
      <c r="F304" s="186">
        <v>43831</v>
      </c>
      <c r="G304" s="187">
        <v>44926</v>
      </c>
      <c r="H304" s="38"/>
      <c r="I304" s="38"/>
      <c r="J304" s="38"/>
      <c r="K304" s="38"/>
      <c r="L304" s="44"/>
      <c r="M304" s="38"/>
      <c r="N304" s="38"/>
      <c r="O304" s="38"/>
      <c r="P304" s="38"/>
      <c r="Q304" s="44"/>
      <c r="R304" s="38"/>
      <c r="S304" s="38"/>
      <c r="T304" s="38"/>
      <c r="U304" s="38"/>
      <c r="V304" s="44"/>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94.5" x14ac:dyDescent="0.25">
      <c r="A305" s="21" t="s">
        <v>588</v>
      </c>
      <c r="B305" s="4" t="s">
        <v>367</v>
      </c>
      <c r="C305" s="376"/>
      <c r="D305" s="376"/>
      <c r="E305" s="298"/>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103.5" customHeight="1" x14ac:dyDescent="0.25">
      <c r="A306" s="21"/>
      <c r="B306" s="4" t="s">
        <v>701</v>
      </c>
      <c r="C306" s="93"/>
      <c r="D306" s="93"/>
      <c r="E306" s="21"/>
      <c r="F306" s="186">
        <v>43831</v>
      </c>
      <c r="G306" s="187">
        <v>44926</v>
      </c>
      <c r="H306" s="38"/>
      <c r="I306" s="38"/>
      <c r="J306" s="38"/>
      <c r="K306" s="38"/>
      <c r="L306" s="44"/>
      <c r="M306" s="38"/>
      <c r="N306" s="38"/>
      <c r="O306" s="38"/>
      <c r="P306" s="38"/>
      <c r="Q306" s="44"/>
      <c r="R306" s="38"/>
      <c r="S306" s="38"/>
      <c r="T306" s="38"/>
      <c r="U306" s="38"/>
      <c r="V306" s="44"/>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row>
    <row r="307" spans="1:34" s="3" customFormat="1" ht="213.75" customHeight="1" x14ac:dyDescent="0.25">
      <c r="A307" s="20">
        <v>63</v>
      </c>
      <c r="B307" s="13" t="s">
        <v>296</v>
      </c>
      <c r="C307" s="302" t="s">
        <v>633</v>
      </c>
      <c r="D307" s="302" t="s">
        <v>510</v>
      </c>
      <c r="E307" s="313" t="s">
        <v>382</v>
      </c>
      <c r="F307" s="188">
        <v>43831</v>
      </c>
      <c r="G307" s="189">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104.25" customHeight="1" x14ac:dyDescent="0.25">
      <c r="A308" s="21" t="s">
        <v>589</v>
      </c>
      <c r="B308" s="4" t="s">
        <v>297</v>
      </c>
      <c r="C308" s="375"/>
      <c r="D308" s="375"/>
      <c r="E308" s="377"/>
      <c r="F308" s="186">
        <v>43831</v>
      </c>
      <c r="G308" s="187">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7.25" customHeight="1" x14ac:dyDescent="0.25">
      <c r="A309" s="21" t="s">
        <v>590</v>
      </c>
      <c r="B309" s="4" t="s">
        <v>368</v>
      </c>
      <c r="C309" s="376"/>
      <c r="D309" s="376"/>
      <c r="E309" s="377"/>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62.25" customHeight="1" x14ac:dyDescent="0.25">
      <c r="A310" s="21"/>
      <c r="B310" s="259" t="s">
        <v>702</v>
      </c>
      <c r="C310" s="93"/>
      <c r="D310" s="93"/>
      <c r="E310" s="314"/>
      <c r="F310" s="186">
        <v>43831</v>
      </c>
      <c r="G310" s="187">
        <v>44926</v>
      </c>
      <c r="H310" s="38"/>
      <c r="I310" s="38"/>
      <c r="J310" s="38"/>
      <c r="K310" s="38"/>
      <c r="L310" s="44"/>
      <c r="M310" s="38"/>
      <c r="N310" s="38"/>
      <c r="O310" s="38"/>
      <c r="P310" s="38"/>
      <c r="Q310" s="44"/>
      <c r="R310" s="38"/>
      <c r="S310" s="38"/>
      <c r="T310" s="38"/>
      <c r="U310" s="38"/>
      <c r="V310" s="44"/>
      <c r="W310" s="15" t="s">
        <v>17</v>
      </c>
      <c r="X310" s="15" t="s">
        <v>17</v>
      </c>
      <c r="Y310" s="15" t="s">
        <v>17</v>
      </c>
      <c r="Z310" s="15" t="s">
        <v>17</v>
      </c>
      <c r="AA310" s="15" t="s">
        <v>17</v>
      </c>
      <c r="AB310" s="15" t="s">
        <v>17</v>
      </c>
      <c r="AC310" s="15" t="s">
        <v>17</v>
      </c>
      <c r="AD310" s="15" t="s">
        <v>17</v>
      </c>
      <c r="AE310" s="15" t="s">
        <v>17</v>
      </c>
      <c r="AF310" s="15" t="s">
        <v>17</v>
      </c>
      <c r="AG310" s="15" t="s">
        <v>17</v>
      </c>
      <c r="AH310" s="15" t="s">
        <v>17</v>
      </c>
    </row>
    <row r="311" spans="1:34" s="3" customFormat="1" ht="186.75" customHeight="1" x14ac:dyDescent="0.25">
      <c r="A311" s="20">
        <v>64</v>
      </c>
      <c r="B311" s="13" t="s">
        <v>298</v>
      </c>
      <c r="C311" s="302" t="s">
        <v>633</v>
      </c>
      <c r="D311" s="302" t="s">
        <v>510</v>
      </c>
      <c r="E311" s="313" t="s">
        <v>299</v>
      </c>
      <c r="F311" s="188">
        <v>43831</v>
      </c>
      <c r="G311" s="189">
        <v>44926</v>
      </c>
      <c r="H311" s="38"/>
      <c r="I311" s="38"/>
      <c r="J311" s="38"/>
      <c r="K311" s="38"/>
      <c r="L311" s="44"/>
      <c r="M311" s="38"/>
      <c r="N311" s="38"/>
      <c r="O311" s="38"/>
      <c r="P311" s="38"/>
      <c r="Q311" s="44"/>
      <c r="R311" s="38"/>
      <c r="S311" s="38"/>
      <c r="T311" s="38"/>
      <c r="U311" s="38"/>
      <c r="V311" s="44"/>
      <c r="W311" s="104"/>
      <c r="X311" s="104" t="s">
        <v>17</v>
      </c>
      <c r="Y311" s="104"/>
      <c r="Z311" s="104"/>
      <c r="AA311" s="104"/>
      <c r="AB311" s="104" t="s">
        <v>17</v>
      </c>
      <c r="AC311" s="104"/>
      <c r="AD311" s="104"/>
      <c r="AE311" s="104"/>
      <c r="AF311" s="104" t="s">
        <v>17</v>
      </c>
      <c r="AG311" s="104"/>
      <c r="AH311" s="104"/>
    </row>
    <row r="312" spans="1:34" s="3" customFormat="1" ht="121.5" customHeight="1" x14ac:dyDescent="0.25">
      <c r="A312" s="21" t="s">
        <v>591</v>
      </c>
      <c r="B312" s="4" t="s">
        <v>305</v>
      </c>
      <c r="C312" s="375"/>
      <c r="D312" s="375"/>
      <c r="E312" s="377"/>
      <c r="F312" s="186">
        <v>43831</v>
      </c>
      <c r="G312" s="187">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70.25" customHeight="1" x14ac:dyDescent="0.25">
      <c r="A313" s="21" t="s">
        <v>592</v>
      </c>
      <c r="B313" s="4" t="s">
        <v>306</v>
      </c>
      <c r="C313" s="376"/>
      <c r="D313" s="376"/>
      <c r="E313" s="314"/>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70.5" customHeight="1" x14ac:dyDescent="0.25">
      <c r="A314" s="21"/>
      <c r="B314" s="259" t="s">
        <v>703</v>
      </c>
      <c r="C314" s="93"/>
      <c r="D314" s="93"/>
      <c r="E314" s="21"/>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283.5" customHeight="1" x14ac:dyDescent="0.25">
      <c r="A315" s="20">
        <v>65</v>
      </c>
      <c r="B315" s="13" t="s">
        <v>300</v>
      </c>
      <c r="C315" s="302" t="s">
        <v>633</v>
      </c>
      <c r="D315" s="302" t="s">
        <v>510</v>
      </c>
      <c r="E315" s="313" t="s">
        <v>301</v>
      </c>
      <c r="F315" s="188">
        <v>43831</v>
      </c>
      <c r="G315" s="189">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13.75" customHeight="1" x14ac:dyDescent="0.25">
      <c r="A316" s="21" t="s">
        <v>593</v>
      </c>
      <c r="B316" s="4" t="s">
        <v>303</v>
      </c>
      <c r="C316" s="375"/>
      <c r="D316" s="375"/>
      <c r="E316" s="377"/>
      <c r="F316" s="186">
        <v>43466</v>
      </c>
      <c r="G316" s="187">
        <v>44561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02.5" customHeight="1" x14ac:dyDescent="0.25">
      <c r="A317" s="21" t="s">
        <v>594</v>
      </c>
      <c r="B317" s="4" t="s">
        <v>304</v>
      </c>
      <c r="C317" s="376"/>
      <c r="D317" s="376"/>
      <c r="E317" s="314"/>
      <c r="F317" s="186">
        <v>43831</v>
      </c>
      <c r="G317" s="187">
        <v>44926</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c r="B318" s="259" t="s">
        <v>704</v>
      </c>
      <c r="C318" s="93"/>
      <c r="D318" s="93"/>
      <c r="E318" s="21"/>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121.5" customHeight="1" x14ac:dyDescent="0.25">
      <c r="A319" s="20">
        <v>66</v>
      </c>
      <c r="B319" s="13" t="s">
        <v>302</v>
      </c>
      <c r="C319" s="302" t="s">
        <v>633</v>
      </c>
      <c r="D319" s="302" t="s">
        <v>510</v>
      </c>
      <c r="E319" s="313" t="s">
        <v>307</v>
      </c>
      <c r="F319" s="188">
        <v>43466</v>
      </c>
      <c r="G319" s="189">
        <v>44561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4" s="3" customFormat="1" ht="163.5" customHeight="1" x14ac:dyDescent="0.25">
      <c r="A320" s="21" t="s">
        <v>595</v>
      </c>
      <c r="B320" s="4" t="s">
        <v>369</v>
      </c>
      <c r="C320" s="375"/>
      <c r="D320" s="375"/>
      <c r="E320" s="377"/>
      <c r="F320" s="186">
        <v>43831</v>
      </c>
      <c r="G320" s="187">
        <v>44926</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234.75" customHeight="1" x14ac:dyDescent="0.25">
      <c r="A321" s="21" t="s">
        <v>596</v>
      </c>
      <c r="B321" s="4" t="s">
        <v>370</v>
      </c>
      <c r="C321" s="376"/>
      <c r="D321" s="376"/>
      <c r="E321" s="314"/>
      <c r="F321" s="186">
        <v>43831</v>
      </c>
      <c r="G321" s="187">
        <v>44926</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90" customHeight="1" x14ac:dyDescent="0.25">
      <c r="A322" s="21"/>
      <c r="B322" s="259" t="s">
        <v>705</v>
      </c>
      <c r="C322" s="93"/>
      <c r="D322" s="93"/>
      <c r="E322" s="21"/>
      <c r="F322" s="186">
        <v>43466</v>
      </c>
      <c r="G322" s="187">
        <v>44561</v>
      </c>
      <c r="H322" s="38"/>
      <c r="I322" s="38"/>
      <c r="J322" s="38"/>
      <c r="K322" s="38"/>
      <c r="L322" s="44"/>
      <c r="M322" s="38"/>
      <c r="N322" s="38"/>
      <c r="O322" s="38"/>
      <c r="P322" s="38"/>
      <c r="Q322" s="44"/>
      <c r="R322" s="38"/>
      <c r="S322" s="38"/>
      <c r="T322" s="38"/>
      <c r="U322" s="38"/>
      <c r="V322" s="44"/>
      <c r="W322" s="104" t="s">
        <v>17</v>
      </c>
      <c r="X322" s="104" t="s">
        <v>17</v>
      </c>
      <c r="Y322" s="104" t="s">
        <v>17</v>
      </c>
      <c r="Z322" s="104" t="s">
        <v>17</v>
      </c>
      <c r="AA322" s="104" t="s">
        <v>17</v>
      </c>
      <c r="AB322" s="104" t="s">
        <v>17</v>
      </c>
      <c r="AC322" s="104" t="s">
        <v>17</v>
      </c>
      <c r="AD322" s="104" t="s">
        <v>17</v>
      </c>
      <c r="AE322" s="104" t="s">
        <v>17</v>
      </c>
      <c r="AF322" s="104" t="s">
        <v>17</v>
      </c>
      <c r="AG322" s="104" t="s">
        <v>17</v>
      </c>
      <c r="AH322" s="104" t="s">
        <v>17</v>
      </c>
    </row>
    <row r="323" spans="1:34" s="3" customFormat="1" ht="256.5" customHeight="1" x14ac:dyDescent="0.25">
      <c r="A323" s="20">
        <v>67</v>
      </c>
      <c r="B323" s="13" t="s">
        <v>308</v>
      </c>
      <c r="C323" s="302" t="s">
        <v>633</v>
      </c>
      <c r="D323" s="302" t="s">
        <v>510</v>
      </c>
      <c r="E323" s="313" t="s">
        <v>310</v>
      </c>
      <c r="F323" s="188">
        <v>43831</v>
      </c>
      <c r="G323" s="189">
        <v>44926</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89" x14ac:dyDescent="0.25">
      <c r="A324" s="21" t="s">
        <v>597</v>
      </c>
      <c r="B324" s="4" t="s">
        <v>309</v>
      </c>
      <c r="C324" s="376"/>
      <c r="D324" s="376"/>
      <c r="E324" s="314"/>
      <c r="F324" s="186">
        <v>43831</v>
      </c>
      <c r="G324" s="187">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70.5" customHeight="1" x14ac:dyDescent="0.25">
      <c r="A325" s="21"/>
      <c r="B325" s="259" t="s">
        <v>706</v>
      </c>
      <c r="C325" s="93"/>
      <c r="D325" s="93"/>
      <c r="E325" s="21"/>
      <c r="F325" s="191">
        <v>43466</v>
      </c>
      <c r="G325" s="193">
        <v>44561</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141.75" x14ac:dyDescent="0.25">
      <c r="A326" s="21">
        <v>68</v>
      </c>
      <c r="B326" s="13" t="s">
        <v>312</v>
      </c>
      <c r="C326" s="302" t="s">
        <v>633</v>
      </c>
      <c r="D326" s="302" t="s">
        <v>510</v>
      </c>
      <c r="E326" s="313" t="s">
        <v>311</v>
      </c>
      <c r="F326" s="188">
        <v>43831</v>
      </c>
      <c r="G326" s="189">
        <v>44926</v>
      </c>
      <c r="H326" s="38"/>
      <c r="I326" s="38"/>
      <c r="J326" s="38"/>
      <c r="K326" s="38"/>
      <c r="L326" s="44"/>
      <c r="M326" s="38"/>
      <c r="N326" s="38"/>
      <c r="O326" s="38"/>
      <c r="P326" s="38"/>
      <c r="Q326" s="44"/>
      <c r="R326" s="38"/>
      <c r="S326" s="38"/>
      <c r="T326" s="38"/>
      <c r="U326" s="38"/>
      <c r="V326" s="44"/>
      <c r="W326" s="104" t="s">
        <v>17</v>
      </c>
      <c r="X326" s="104"/>
      <c r="Y326" s="104"/>
      <c r="Z326" s="104"/>
      <c r="AA326" s="104" t="s">
        <v>17</v>
      </c>
      <c r="AB326" s="104"/>
      <c r="AC326" s="104"/>
      <c r="AD326" s="104"/>
      <c r="AE326" s="104" t="s">
        <v>17</v>
      </c>
      <c r="AF326" s="104"/>
      <c r="AG326" s="104" t="s">
        <v>17</v>
      </c>
      <c r="AH326" s="104"/>
    </row>
    <row r="327" spans="1:34" s="3" customFormat="1" ht="148.5" customHeight="1" x14ac:dyDescent="0.25">
      <c r="A327" s="21" t="s">
        <v>598</v>
      </c>
      <c r="B327" s="4" t="s">
        <v>371</v>
      </c>
      <c r="C327" s="376"/>
      <c r="D327" s="376"/>
      <c r="E327" s="314"/>
      <c r="F327" s="186">
        <v>43831</v>
      </c>
      <c r="G327" s="187">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c r="AH327" s="104"/>
    </row>
    <row r="328" spans="1:34" s="3" customFormat="1" ht="75.75" customHeight="1" x14ac:dyDescent="0.25">
      <c r="A328" s="21"/>
      <c r="B328" s="259" t="s">
        <v>707</v>
      </c>
      <c r="C328" s="93"/>
      <c r="D328" s="93"/>
      <c r="E328" s="21"/>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181.5" customHeight="1" x14ac:dyDescent="0.25">
      <c r="A329" s="21">
        <v>69</v>
      </c>
      <c r="B329" s="13" t="s">
        <v>313</v>
      </c>
      <c r="C329" s="302" t="s">
        <v>633</v>
      </c>
      <c r="D329" s="302" t="s">
        <v>510</v>
      </c>
      <c r="E329" s="313" t="s">
        <v>314</v>
      </c>
      <c r="F329" s="188">
        <v>43831</v>
      </c>
      <c r="G329" s="189">
        <v>44926</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89.75" customHeight="1" x14ac:dyDescent="0.25">
      <c r="A330" s="21" t="s">
        <v>599</v>
      </c>
      <c r="B330" s="4" t="s">
        <v>315</v>
      </c>
      <c r="C330" s="376"/>
      <c r="D330" s="376"/>
      <c r="E330" s="314"/>
      <c r="F330" s="186">
        <v>43831</v>
      </c>
      <c r="G330" s="187">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87.75" customHeight="1" x14ac:dyDescent="0.25">
      <c r="A331" s="21"/>
      <c r="B331" s="76" t="s">
        <v>708</v>
      </c>
      <c r="C331" s="93"/>
      <c r="D331" s="93"/>
      <c r="E331" s="21"/>
      <c r="F331" s="191">
        <v>43466</v>
      </c>
      <c r="G331" s="193">
        <v>44561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2" customFormat="1" ht="24.75" customHeight="1" x14ac:dyDescent="0.25">
      <c r="A332" s="310" t="s">
        <v>316</v>
      </c>
      <c r="B332" s="311"/>
      <c r="C332" s="311"/>
      <c r="D332" s="311"/>
      <c r="E332" s="311"/>
      <c r="F332" s="311"/>
      <c r="G332" s="311"/>
      <c r="H332" s="311"/>
      <c r="I332" s="311"/>
      <c r="J332" s="311"/>
      <c r="K332" s="311"/>
      <c r="L332" s="311"/>
      <c r="M332" s="311"/>
      <c r="N332" s="311"/>
      <c r="O332" s="311"/>
      <c r="P332" s="311"/>
      <c r="Q332" s="311"/>
      <c r="R332" s="311"/>
      <c r="S332" s="311"/>
      <c r="T332" s="311"/>
      <c r="U332" s="311"/>
      <c r="V332" s="311"/>
      <c r="W332" s="311"/>
      <c r="X332" s="311"/>
      <c r="Y332" s="311"/>
      <c r="Z332" s="311"/>
      <c r="AA332" s="311"/>
      <c r="AB332" s="311"/>
      <c r="AC332" s="311"/>
      <c r="AD332" s="311"/>
      <c r="AE332" s="311"/>
      <c r="AF332" s="311"/>
      <c r="AG332" s="311"/>
      <c r="AH332" s="312"/>
    </row>
    <row r="333" spans="1:34" s="3" customFormat="1" ht="91.5" customHeight="1" x14ac:dyDescent="0.25">
      <c r="A333" s="96">
        <v>70</v>
      </c>
      <c r="B333" s="13" t="s">
        <v>317</v>
      </c>
      <c r="C333" s="302" t="s">
        <v>633</v>
      </c>
      <c r="D333" s="315" t="s">
        <v>510</v>
      </c>
      <c r="E333" s="313" t="s">
        <v>383</v>
      </c>
      <c r="F333" s="188">
        <v>43831</v>
      </c>
      <c r="G333" s="189">
        <v>44926</v>
      </c>
      <c r="H333" s="41"/>
      <c r="I333" s="41"/>
      <c r="J333" s="41"/>
      <c r="K333" s="41"/>
      <c r="L333" s="43"/>
      <c r="M333" s="41"/>
      <c r="N333" s="41"/>
      <c r="O333" s="41"/>
      <c r="P333" s="41"/>
      <c r="Q333" s="43"/>
      <c r="R333" s="41"/>
      <c r="S333" s="41"/>
      <c r="T333" s="41"/>
      <c r="U333" s="41"/>
      <c r="V333" s="43"/>
      <c r="W333" s="61" t="s">
        <v>17</v>
      </c>
      <c r="X333" s="61" t="s">
        <v>17</v>
      </c>
      <c r="Y333" s="61" t="s">
        <v>17</v>
      </c>
      <c r="Z333" s="61" t="s">
        <v>17</v>
      </c>
      <c r="AA333" s="61" t="s">
        <v>17</v>
      </c>
      <c r="AB333" s="61" t="s">
        <v>17</v>
      </c>
      <c r="AC333" s="61" t="s">
        <v>17</v>
      </c>
      <c r="AD333" s="61" t="s">
        <v>17</v>
      </c>
      <c r="AE333" s="61" t="s">
        <v>17</v>
      </c>
      <c r="AF333" s="61" t="s">
        <v>17</v>
      </c>
      <c r="AG333" s="61" t="s">
        <v>17</v>
      </c>
      <c r="AH333" s="61" t="s">
        <v>17</v>
      </c>
    </row>
    <row r="334" spans="1:34" s="3" customFormat="1" ht="142.5" customHeight="1" x14ac:dyDescent="0.25">
      <c r="A334" s="21" t="s">
        <v>600</v>
      </c>
      <c r="B334" s="4" t="s">
        <v>387</v>
      </c>
      <c r="C334" s="376"/>
      <c r="D334" s="316"/>
      <c r="E334" s="314"/>
      <c r="F334" s="186">
        <v>43831</v>
      </c>
      <c r="G334" s="187">
        <v>44926</v>
      </c>
      <c r="H334" s="38"/>
      <c r="I334" s="38"/>
      <c r="J334" s="38"/>
      <c r="K334" s="38"/>
      <c r="L334" s="44"/>
      <c r="M334" s="38"/>
      <c r="N334" s="38"/>
      <c r="O334" s="38"/>
      <c r="P334" s="38"/>
      <c r="Q334" s="44"/>
      <c r="R334" s="38"/>
      <c r="S334" s="38"/>
      <c r="T334" s="38"/>
      <c r="U334" s="38"/>
      <c r="V334" s="44"/>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08" customHeight="1" x14ac:dyDescent="0.25">
      <c r="A335" s="21"/>
      <c r="B335" s="4" t="s">
        <v>709</v>
      </c>
      <c r="C335" s="56"/>
      <c r="D335" s="57"/>
      <c r="E335" s="122"/>
      <c r="F335" s="186">
        <v>43831</v>
      </c>
      <c r="G335" s="187">
        <v>44926</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105.75" customHeight="1" x14ac:dyDescent="0.25">
      <c r="A336" s="20">
        <v>71</v>
      </c>
      <c r="B336" s="13" t="s">
        <v>318</v>
      </c>
      <c r="C336" s="302" t="s">
        <v>633</v>
      </c>
      <c r="D336" s="296" t="s">
        <v>510</v>
      </c>
      <c r="E336" s="313" t="s">
        <v>384</v>
      </c>
      <c r="F336" s="188">
        <v>43831</v>
      </c>
      <c r="G336" s="189">
        <v>44926</v>
      </c>
      <c r="H336" s="38"/>
      <c r="I336" s="38"/>
      <c r="J336" s="38"/>
      <c r="K336" s="38"/>
      <c r="L336" s="44"/>
      <c r="M336" s="38"/>
      <c r="N336" s="38"/>
      <c r="O336" s="38"/>
      <c r="P336" s="38"/>
      <c r="Q336" s="44"/>
      <c r="R336" s="38"/>
      <c r="S336" s="38"/>
      <c r="T336" s="38"/>
      <c r="U336" s="38"/>
      <c r="V336" s="44"/>
      <c r="W336" s="61" t="s">
        <v>17</v>
      </c>
      <c r="X336" s="61" t="s">
        <v>17</v>
      </c>
      <c r="Y336" s="61" t="s">
        <v>17</v>
      </c>
      <c r="Z336" s="61" t="s">
        <v>17</v>
      </c>
      <c r="AA336" s="61" t="s">
        <v>17</v>
      </c>
      <c r="AB336" s="61" t="s">
        <v>17</v>
      </c>
      <c r="AC336" s="61" t="s">
        <v>17</v>
      </c>
      <c r="AD336" s="61" t="s">
        <v>17</v>
      </c>
      <c r="AE336" s="61" t="s">
        <v>17</v>
      </c>
      <c r="AF336" s="61" t="s">
        <v>17</v>
      </c>
      <c r="AG336" s="61" t="s">
        <v>17</v>
      </c>
      <c r="AH336" s="61" t="s">
        <v>17</v>
      </c>
    </row>
    <row r="337" spans="1:34" s="3" customFormat="1" ht="88.5" customHeight="1" x14ac:dyDescent="0.25">
      <c r="A337" s="21" t="s">
        <v>601</v>
      </c>
      <c r="B337" s="4" t="s">
        <v>319</v>
      </c>
      <c r="C337" s="375"/>
      <c r="D337" s="297"/>
      <c r="E337" s="377"/>
      <c r="F337" s="186">
        <v>43831</v>
      </c>
      <c r="G337" s="187">
        <v>44926</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19.25" customHeight="1" x14ac:dyDescent="0.25">
      <c r="A338" s="21" t="s">
        <v>602</v>
      </c>
      <c r="B338" s="4" t="s">
        <v>372</v>
      </c>
      <c r="C338" s="376"/>
      <c r="D338" s="298"/>
      <c r="E338" s="314"/>
      <c r="F338" s="186">
        <v>43831</v>
      </c>
      <c r="G338" s="187">
        <v>44926</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68.25" customHeight="1" x14ac:dyDescent="0.25">
      <c r="A339" s="21"/>
      <c r="B339" s="4" t="s">
        <v>710</v>
      </c>
      <c r="C339" s="75"/>
      <c r="D339" s="75"/>
      <c r="E339" s="21"/>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297.75" customHeight="1" x14ac:dyDescent="0.25">
      <c r="A340" s="20">
        <v>72</v>
      </c>
      <c r="B340" s="13" t="s">
        <v>320</v>
      </c>
      <c r="C340" s="162" t="s">
        <v>651</v>
      </c>
      <c r="D340" s="121" t="s">
        <v>629</v>
      </c>
      <c r="E340" s="313" t="s">
        <v>325</v>
      </c>
      <c r="F340" s="188">
        <v>43831</v>
      </c>
      <c r="G340" s="189">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38.75" customHeight="1" x14ac:dyDescent="0.25">
      <c r="A341" s="21" t="s">
        <v>559</v>
      </c>
      <c r="B341" s="4" t="s">
        <v>321</v>
      </c>
      <c r="C341" s="162" t="s">
        <v>652</v>
      </c>
      <c r="D341" s="121" t="s">
        <v>630</v>
      </c>
      <c r="E341" s="377"/>
      <c r="F341" s="186">
        <v>43831</v>
      </c>
      <c r="G341" s="187">
        <v>44926</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58.25" customHeight="1" x14ac:dyDescent="0.25">
      <c r="A342" s="21" t="s">
        <v>603</v>
      </c>
      <c r="B342" s="4" t="s">
        <v>322</v>
      </c>
      <c r="C342" s="107" t="s">
        <v>652</v>
      </c>
      <c r="D342" s="121" t="s">
        <v>408</v>
      </c>
      <c r="E342" s="314"/>
      <c r="F342" s="186">
        <v>43831</v>
      </c>
      <c r="G342" s="187">
        <v>44926</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7.75" customHeight="1" x14ac:dyDescent="0.25">
      <c r="A343" s="21"/>
      <c r="B343" s="4" t="s">
        <v>711</v>
      </c>
      <c r="C343" s="121"/>
      <c r="D343" s="121"/>
      <c r="E343" s="21"/>
      <c r="F343" s="186">
        <v>43831</v>
      </c>
      <c r="G343" s="187">
        <v>44926</v>
      </c>
      <c r="H343" s="38"/>
      <c r="I343" s="38"/>
      <c r="J343" s="38"/>
      <c r="K343" s="38"/>
      <c r="L343" s="44"/>
      <c r="M343" s="38"/>
      <c r="N343" s="38"/>
      <c r="O343" s="38"/>
      <c r="P343" s="38"/>
      <c r="Q343" s="44"/>
      <c r="R343" s="38"/>
      <c r="S343" s="38"/>
      <c r="T343" s="38"/>
      <c r="U343" s="38"/>
      <c r="V343" s="44"/>
      <c r="W343" s="104" t="s">
        <v>17</v>
      </c>
      <c r="X343" s="104" t="s">
        <v>17</v>
      </c>
      <c r="Y343" s="104" t="s">
        <v>17</v>
      </c>
      <c r="Z343" s="104" t="s">
        <v>17</v>
      </c>
      <c r="AA343" s="104" t="s">
        <v>17</v>
      </c>
      <c r="AB343" s="104" t="s">
        <v>17</v>
      </c>
      <c r="AC343" s="104" t="s">
        <v>17</v>
      </c>
      <c r="AD343" s="104" t="s">
        <v>17</v>
      </c>
      <c r="AE343" s="104" t="s">
        <v>17</v>
      </c>
      <c r="AF343" s="104" t="s">
        <v>17</v>
      </c>
      <c r="AG343" s="104" t="s">
        <v>17</v>
      </c>
      <c r="AH343" s="104" t="s">
        <v>17</v>
      </c>
    </row>
    <row r="344" spans="1:34" s="3" customFormat="1" ht="72" customHeight="1" x14ac:dyDescent="0.25">
      <c r="A344" s="20">
        <v>73</v>
      </c>
      <c r="B344" s="13" t="s">
        <v>323</v>
      </c>
      <c r="C344" s="296" t="s">
        <v>652</v>
      </c>
      <c r="D344" s="296" t="s">
        <v>631</v>
      </c>
      <c r="E344" s="313" t="s">
        <v>324</v>
      </c>
      <c r="F344" s="188">
        <v>43831</v>
      </c>
      <c r="G344" s="189">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81.75" customHeight="1" x14ac:dyDescent="0.25">
      <c r="A345" s="21" t="s">
        <v>604</v>
      </c>
      <c r="B345" s="4" t="s">
        <v>326</v>
      </c>
      <c r="C345" s="298"/>
      <c r="D345" s="298"/>
      <c r="E345" s="314"/>
      <c r="F345" s="186">
        <v>43831</v>
      </c>
      <c r="G345" s="187">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60" customHeight="1" x14ac:dyDescent="0.25">
      <c r="A346" s="21"/>
      <c r="B346" s="4" t="s">
        <v>712</v>
      </c>
      <c r="C346" s="121"/>
      <c r="D346" s="121"/>
      <c r="E346" s="21"/>
      <c r="F346" s="186">
        <v>43831</v>
      </c>
      <c r="G346" s="187">
        <v>44926</v>
      </c>
      <c r="H346" s="38"/>
      <c r="I346" s="38"/>
      <c r="J346" s="38"/>
      <c r="K346" s="38"/>
      <c r="L346" s="44"/>
      <c r="M346" s="38"/>
      <c r="N346" s="38"/>
      <c r="O346" s="38"/>
      <c r="P346" s="38"/>
      <c r="Q346" s="44"/>
      <c r="R346" s="38"/>
      <c r="S346" s="38"/>
      <c r="T346" s="38"/>
      <c r="U346" s="38"/>
      <c r="V346" s="44"/>
      <c r="W346" s="104"/>
      <c r="X346" s="104"/>
      <c r="Y346" s="104"/>
      <c r="Z346" s="104" t="s">
        <v>17</v>
      </c>
      <c r="AA346" s="104"/>
      <c r="AB346" s="104"/>
      <c r="AC346" s="104"/>
      <c r="AD346" s="104" t="s">
        <v>17</v>
      </c>
      <c r="AE346" s="104"/>
      <c r="AF346" s="104"/>
      <c r="AG346" s="104"/>
      <c r="AH346" s="104" t="s">
        <v>17</v>
      </c>
    </row>
    <row r="347" spans="1:34" s="3" customFormat="1" ht="123" customHeight="1" x14ac:dyDescent="0.25">
      <c r="A347" s="20">
        <v>74</v>
      </c>
      <c r="B347" s="13" t="s">
        <v>394</v>
      </c>
      <c r="C347" s="302" t="s">
        <v>636</v>
      </c>
      <c r="D347" s="296" t="s">
        <v>510</v>
      </c>
      <c r="E347" s="313" t="s">
        <v>327</v>
      </c>
      <c r="F347" s="188">
        <v>43831</v>
      </c>
      <c r="G347" s="189">
        <v>44926</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4.25" customHeight="1" x14ac:dyDescent="0.25">
      <c r="A348" s="21" t="s">
        <v>605</v>
      </c>
      <c r="B348" s="4" t="s">
        <v>373</v>
      </c>
      <c r="C348" s="376"/>
      <c r="D348" s="298"/>
      <c r="E348" s="314"/>
      <c r="F348" s="186">
        <v>43831</v>
      </c>
      <c r="G348" s="187">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c r="B349" s="4" t="s">
        <v>713</v>
      </c>
      <c r="C349" s="121"/>
      <c r="D349" s="121"/>
      <c r="E349" s="21"/>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198.75" customHeight="1" x14ac:dyDescent="0.25">
      <c r="A350" s="20">
        <v>75</v>
      </c>
      <c r="B350" s="13" t="s">
        <v>328</v>
      </c>
      <c r="C350" s="296" t="s">
        <v>653</v>
      </c>
      <c r="D350" s="296" t="s">
        <v>632</v>
      </c>
      <c r="E350" s="313" t="s">
        <v>329</v>
      </c>
      <c r="F350" s="188">
        <v>43831</v>
      </c>
      <c r="G350" s="189">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02.75" customHeight="1" x14ac:dyDescent="0.25">
      <c r="A351" s="21" t="s">
        <v>606</v>
      </c>
      <c r="B351" s="4" t="s">
        <v>374</v>
      </c>
      <c r="C351" s="298"/>
      <c r="D351" s="298"/>
      <c r="E351" s="314"/>
      <c r="F351" s="186">
        <v>43831</v>
      </c>
      <c r="G351" s="187">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62.25" customHeight="1" x14ac:dyDescent="0.25">
      <c r="A352" s="21"/>
      <c r="B352" s="4" t="s">
        <v>714</v>
      </c>
      <c r="C352" s="121"/>
      <c r="D352" s="121"/>
      <c r="E352" s="21"/>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90" customHeight="1" x14ac:dyDescent="0.25">
      <c r="A353" s="20">
        <v>76</v>
      </c>
      <c r="B353" s="13" t="s">
        <v>330</v>
      </c>
      <c r="C353" s="296" t="s">
        <v>652</v>
      </c>
      <c r="D353" s="296" t="s">
        <v>408</v>
      </c>
      <c r="E353" s="313" t="s">
        <v>331</v>
      </c>
      <c r="F353" s="188">
        <v>43831</v>
      </c>
      <c r="G353" s="189">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110.25" customHeight="1" x14ac:dyDescent="0.25">
      <c r="A354" s="21" t="s">
        <v>607</v>
      </c>
      <c r="B354" s="4" t="s">
        <v>375</v>
      </c>
      <c r="C354" s="298"/>
      <c r="D354" s="298"/>
      <c r="E354" s="314"/>
      <c r="F354" s="186">
        <v>43831</v>
      </c>
      <c r="G354" s="187">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58.5" customHeight="1" x14ac:dyDescent="0.25">
      <c r="A355" s="21"/>
      <c r="B355" s="4" t="s">
        <v>715</v>
      </c>
      <c r="C355" s="121"/>
      <c r="D355" s="121"/>
      <c r="E355" s="21"/>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177.75" customHeight="1" x14ac:dyDescent="0.25">
      <c r="A356" s="20">
        <v>77</v>
      </c>
      <c r="B356" s="13" t="s">
        <v>332</v>
      </c>
      <c r="C356" s="302" t="s">
        <v>652</v>
      </c>
      <c r="D356" s="296" t="s">
        <v>510</v>
      </c>
      <c r="E356" s="313" t="s">
        <v>333</v>
      </c>
      <c r="F356" s="188">
        <v>43831</v>
      </c>
      <c r="G356" s="189">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1" t="s">
        <v>608</v>
      </c>
      <c r="B357" s="4" t="s">
        <v>335</v>
      </c>
      <c r="C357" s="376"/>
      <c r="D357" s="298"/>
      <c r="E357" s="314"/>
      <c r="F357" s="186">
        <v>43831</v>
      </c>
      <c r="G357" s="187">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35.75" customHeight="1" x14ac:dyDescent="0.25">
      <c r="A358" s="21"/>
      <c r="B358" s="4" t="s">
        <v>716</v>
      </c>
      <c r="C358" s="121"/>
      <c r="D358" s="121"/>
      <c r="E358" s="21"/>
      <c r="F358" s="191">
        <v>43466</v>
      </c>
      <c r="G358" s="193">
        <v>44561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93.75" customHeight="1" x14ac:dyDescent="0.25">
      <c r="A359" s="20">
        <v>78</v>
      </c>
      <c r="B359" s="13" t="s">
        <v>334</v>
      </c>
      <c r="C359" s="302" t="s">
        <v>636</v>
      </c>
      <c r="D359" s="296" t="s">
        <v>510</v>
      </c>
      <c r="E359" s="313" t="s">
        <v>336</v>
      </c>
      <c r="F359" s="188">
        <v>43831</v>
      </c>
      <c r="G359" s="189">
        <v>44926</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120.75" customHeight="1" x14ac:dyDescent="0.25">
      <c r="A360" s="21" t="s">
        <v>609</v>
      </c>
      <c r="B360" s="4" t="s">
        <v>376</v>
      </c>
      <c r="C360" s="375"/>
      <c r="D360" s="297"/>
      <c r="E360" s="377"/>
      <c r="F360" s="186">
        <v>43831</v>
      </c>
      <c r="G360" s="187">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07.25" customHeight="1" x14ac:dyDescent="0.25">
      <c r="A361" s="21" t="s">
        <v>610</v>
      </c>
      <c r="B361" s="4" t="s">
        <v>377</v>
      </c>
      <c r="C361" s="375"/>
      <c r="D361" s="297"/>
      <c r="E361" s="377"/>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86.25" customHeight="1" x14ac:dyDescent="0.25">
      <c r="A362" s="21" t="s">
        <v>611</v>
      </c>
      <c r="B362" s="4" t="s">
        <v>378</v>
      </c>
      <c r="C362" s="376"/>
      <c r="D362" s="298"/>
      <c r="E362" s="314"/>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69.75" customHeight="1" x14ac:dyDescent="0.25">
      <c r="B363" s="4" t="s">
        <v>717</v>
      </c>
      <c r="C363" s="107"/>
      <c r="D363" s="21"/>
      <c r="E363" s="80"/>
      <c r="F363" s="186">
        <v>43831</v>
      </c>
      <c r="G363" s="187">
        <v>44926</v>
      </c>
      <c r="H363" s="38"/>
      <c r="I363" s="38"/>
      <c r="J363" s="38"/>
      <c r="K363" s="44"/>
      <c r="L363" s="104"/>
      <c r="M363" s="38"/>
      <c r="N363" s="38"/>
      <c r="O363" s="38"/>
      <c r="P363" s="44"/>
      <c r="Q363" s="38"/>
      <c r="R363" s="38"/>
      <c r="S363" s="38"/>
      <c r="T363" s="38"/>
      <c r="U363" s="44"/>
      <c r="V363" s="38"/>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121.5" customHeight="1" x14ac:dyDescent="0.25">
      <c r="A364" s="20">
        <v>79</v>
      </c>
      <c r="B364" s="13" t="s">
        <v>395</v>
      </c>
      <c r="C364" s="302" t="s">
        <v>636</v>
      </c>
      <c r="D364" s="296" t="s">
        <v>510</v>
      </c>
      <c r="E364" s="313" t="s">
        <v>336</v>
      </c>
      <c r="F364" s="188">
        <v>43831</v>
      </c>
      <c r="G364" s="189">
        <v>44926</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18.5" customHeight="1" x14ac:dyDescent="0.25">
      <c r="A365" s="21" t="s">
        <v>612</v>
      </c>
      <c r="B365" s="4" t="s">
        <v>397</v>
      </c>
      <c r="C365" s="376"/>
      <c r="D365" s="298"/>
      <c r="E365" s="314"/>
      <c r="F365" s="186">
        <v>43831</v>
      </c>
      <c r="G365" s="187">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2" customFormat="1" ht="84.75" customHeight="1" x14ac:dyDescent="0.25">
      <c r="A366" s="21"/>
      <c r="B366" s="4" t="s">
        <v>718</v>
      </c>
      <c r="C366" s="1"/>
      <c r="D366" s="125"/>
      <c r="E366" s="1"/>
      <c r="F366" s="186">
        <v>43831</v>
      </c>
      <c r="G366" s="187">
        <v>44926</v>
      </c>
      <c r="H366" s="1"/>
      <c r="I366" s="1"/>
      <c r="J366" s="1"/>
      <c r="K366" s="1"/>
      <c r="L366" s="1"/>
      <c r="M366" s="1"/>
      <c r="N366" s="1"/>
      <c r="O366" s="1"/>
      <c r="P366" s="1"/>
      <c r="Q366" s="1"/>
      <c r="R366" s="1"/>
      <c r="S366" s="1"/>
      <c r="T366" s="1"/>
      <c r="U366" s="1"/>
      <c r="V366" s="1"/>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3" customFormat="1" ht="42" customHeight="1" x14ac:dyDescent="0.25">
      <c r="A367" s="310" t="s">
        <v>741</v>
      </c>
      <c r="B367" s="311"/>
      <c r="C367" s="311"/>
      <c r="D367" s="311"/>
      <c r="E367" s="311"/>
      <c r="F367" s="311"/>
      <c r="G367" s="311"/>
      <c r="H367" s="311"/>
      <c r="I367" s="311"/>
      <c r="J367" s="311"/>
      <c r="K367" s="311"/>
      <c r="L367" s="311"/>
      <c r="M367" s="311"/>
      <c r="N367" s="311"/>
      <c r="O367" s="311"/>
      <c r="P367" s="311"/>
      <c r="Q367" s="311"/>
      <c r="R367" s="311"/>
      <c r="S367" s="311"/>
      <c r="T367" s="311"/>
      <c r="U367" s="311"/>
      <c r="V367" s="311"/>
      <c r="W367" s="311"/>
      <c r="X367" s="311"/>
      <c r="Y367" s="311"/>
      <c r="Z367" s="311"/>
      <c r="AA367" s="311"/>
      <c r="AB367" s="311"/>
      <c r="AC367" s="311"/>
      <c r="AD367" s="311"/>
      <c r="AE367" s="311"/>
      <c r="AF367" s="311"/>
      <c r="AG367" s="311"/>
      <c r="AH367" s="312"/>
      <c r="AI367" s="143"/>
    </row>
    <row r="368" spans="1:35" s="3" customFormat="1" ht="132.75" customHeight="1" x14ac:dyDescent="0.25">
      <c r="A368" s="141">
        <v>80</v>
      </c>
      <c r="B368" s="142" t="s">
        <v>337</v>
      </c>
      <c r="C368" s="375" t="s">
        <v>636</v>
      </c>
      <c r="D368" s="297" t="s">
        <v>427</v>
      </c>
      <c r="E368" s="297" t="s">
        <v>406</v>
      </c>
      <c r="F368" s="188">
        <v>43831</v>
      </c>
      <c r="G368" s="189">
        <v>44926</v>
      </c>
      <c r="H368" s="78"/>
      <c r="I368" s="78"/>
      <c r="J368" s="78"/>
      <c r="K368" s="78"/>
      <c r="L368" s="129"/>
      <c r="M368" s="78"/>
      <c r="N368" s="78"/>
      <c r="O368" s="78"/>
      <c r="P368" s="78"/>
      <c r="Q368" s="129"/>
      <c r="R368" s="78"/>
      <c r="S368" s="78"/>
      <c r="T368" s="78"/>
      <c r="U368" s="78"/>
      <c r="V368" s="129"/>
      <c r="W368" s="130" t="s">
        <v>17</v>
      </c>
      <c r="X368" s="130" t="s">
        <v>17</v>
      </c>
      <c r="Y368" s="130" t="s">
        <v>17</v>
      </c>
      <c r="Z368" s="130" t="s">
        <v>17</v>
      </c>
      <c r="AA368" s="130" t="s">
        <v>17</v>
      </c>
      <c r="AB368" s="130" t="s">
        <v>17</v>
      </c>
      <c r="AC368" s="130" t="s">
        <v>17</v>
      </c>
      <c r="AD368" s="130" t="s">
        <v>17</v>
      </c>
      <c r="AE368" s="130" t="s">
        <v>17</v>
      </c>
      <c r="AF368" s="130" t="s">
        <v>17</v>
      </c>
      <c r="AG368" s="130" t="s">
        <v>17</v>
      </c>
      <c r="AH368" s="130" t="s">
        <v>17</v>
      </c>
    </row>
    <row r="369" spans="1:34" s="3" customFormat="1" ht="102" customHeight="1" x14ac:dyDescent="0.25">
      <c r="A369" s="126" t="s">
        <v>560</v>
      </c>
      <c r="B369" s="4" t="s">
        <v>407</v>
      </c>
      <c r="C369" s="376"/>
      <c r="D369" s="298"/>
      <c r="E369" s="298"/>
      <c r="F369" s="186">
        <v>43831</v>
      </c>
      <c r="G369" s="187">
        <v>44926</v>
      </c>
      <c r="H369" s="41"/>
      <c r="I369" s="41"/>
      <c r="J369" s="41"/>
      <c r="K369" s="41"/>
      <c r="L369" s="43"/>
      <c r="M369" s="41"/>
      <c r="N369" s="41"/>
      <c r="O369" s="41"/>
      <c r="P369" s="41"/>
      <c r="Q369" s="43"/>
      <c r="R369" s="41"/>
      <c r="S369" s="41"/>
      <c r="T369" s="41"/>
      <c r="U369" s="41"/>
      <c r="V369" s="43"/>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4" s="3" customFormat="1" ht="42.75" customHeight="1" x14ac:dyDescent="0.25">
      <c r="A370" s="126"/>
      <c r="B370" s="4" t="s">
        <v>719</v>
      </c>
      <c r="C370" s="121"/>
      <c r="D370" s="121"/>
      <c r="E370" s="121"/>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114.75" customHeight="1" x14ac:dyDescent="0.25">
      <c r="A371" s="181">
        <v>81</v>
      </c>
      <c r="B371" s="13" t="s">
        <v>338</v>
      </c>
      <c r="C371" s="302" t="s">
        <v>653</v>
      </c>
      <c r="D371" s="296" t="s">
        <v>623</v>
      </c>
      <c r="E371" s="313" t="s">
        <v>339</v>
      </c>
      <c r="F371" s="188">
        <v>43831</v>
      </c>
      <c r="G371" s="189">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05.75" customHeight="1" x14ac:dyDescent="0.25">
      <c r="A372" s="126" t="s">
        <v>613</v>
      </c>
      <c r="B372" s="4" t="s">
        <v>379</v>
      </c>
      <c r="C372" s="376"/>
      <c r="D372" s="298"/>
      <c r="E372" s="314"/>
      <c r="F372" s="186">
        <v>43831</v>
      </c>
      <c r="G372" s="187">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91.5" customHeight="1" x14ac:dyDescent="0.25">
      <c r="A373" s="144"/>
      <c r="B373" s="259" t="s">
        <v>720</v>
      </c>
      <c r="C373" s="140"/>
      <c r="D373" s="140"/>
      <c r="E373" s="140"/>
      <c r="F373" s="186">
        <v>43831</v>
      </c>
      <c r="G373" s="187">
        <v>44926</v>
      </c>
      <c r="H373" s="127"/>
      <c r="I373" s="127"/>
      <c r="J373" s="127"/>
      <c r="K373" s="127"/>
      <c r="L373" s="128"/>
      <c r="M373" s="127"/>
      <c r="N373" s="127"/>
      <c r="O373" s="127"/>
      <c r="P373" s="127"/>
      <c r="Q373" s="128"/>
      <c r="R373" s="127"/>
      <c r="S373" s="127"/>
      <c r="T373" s="127"/>
      <c r="U373" s="127"/>
      <c r="V373" s="128"/>
      <c r="W373" s="145" t="s">
        <v>17</v>
      </c>
      <c r="X373" s="145" t="s">
        <v>17</v>
      </c>
      <c r="Y373" s="145" t="s">
        <v>17</v>
      </c>
      <c r="Z373" s="145" t="s">
        <v>17</v>
      </c>
      <c r="AA373" s="145" t="s">
        <v>17</v>
      </c>
      <c r="AB373" s="145" t="s">
        <v>17</v>
      </c>
      <c r="AC373" s="145" t="s">
        <v>17</v>
      </c>
      <c r="AD373" s="145" t="s">
        <v>17</v>
      </c>
      <c r="AE373" s="145" t="s">
        <v>17</v>
      </c>
      <c r="AF373" s="145" t="s">
        <v>17</v>
      </c>
      <c r="AG373" s="145" t="s">
        <v>17</v>
      </c>
      <c r="AH373" s="145" t="s">
        <v>17</v>
      </c>
    </row>
    <row r="374" spans="1:34" s="3" customFormat="1" ht="60" customHeight="1" x14ac:dyDescent="0.25">
      <c r="A374" s="382" t="s">
        <v>742</v>
      </c>
      <c r="B374" s="383"/>
      <c r="C374" s="383"/>
      <c r="D374" s="383"/>
      <c r="E374" s="383"/>
      <c r="F374" s="383"/>
      <c r="G374" s="383"/>
      <c r="H374" s="383"/>
      <c r="I374" s="383"/>
      <c r="J374" s="383"/>
      <c r="K374" s="383"/>
      <c r="L374" s="383"/>
      <c r="M374" s="383"/>
      <c r="N374" s="383"/>
      <c r="O374" s="383"/>
      <c r="P374" s="383"/>
      <c r="Q374" s="383"/>
      <c r="R374" s="383"/>
      <c r="S374" s="383"/>
      <c r="T374" s="383"/>
      <c r="U374" s="383"/>
      <c r="V374" s="383"/>
      <c r="W374" s="383"/>
      <c r="X374" s="383"/>
      <c r="Y374" s="383"/>
      <c r="Z374" s="383"/>
      <c r="AA374" s="383"/>
      <c r="AB374" s="383"/>
      <c r="AC374" s="383"/>
      <c r="AD374" s="383"/>
      <c r="AE374" s="383"/>
      <c r="AF374" s="383"/>
      <c r="AG374" s="383"/>
      <c r="AH374" s="384"/>
    </row>
    <row r="375" spans="1:34" s="2" customFormat="1" ht="267.75" customHeight="1" x14ac:dyDescent="0.25">
      <c r="A375" s="146">
        <v>82</v>
      </c>
      <c r="B375" s="142" t="s">
        <v>340</v>
      </c>
      <c r="C375" s="297" t="s">
        <v>637</v>
      </c>
      <c r="D375" s="297" t="s">
        <v>511</v>
      </c>
      <c r="E375" s="377" t="s">
        <v>386</v>
      </c>
      <c r="F375" s="188">
        <v>43831</v>
      </c>
      <c r="G375" s="189">
        <v>44926</v>
      </c>
      <c r="H375" s="78"/>
      <c r="I375" s="78"/>
      <c r="J375" s="78"/>
      <c r="K375" s="78"/>
      <c r="L375" s="129"/>
      <c r="M375" s="78"/>
      <c r="N375" s="78"/>
      <c r="O375" s="78"/>
      <c r="P375" s="78"/>
      <c r="Q375" s="129"/>
      <c r="R375" s="78"/>
      <c r="S375" s="78"/>
      <c r="T375" s="78"/>
      <c r="U375" s="78"/>
      <c r="V375" s="129"/>
      <c r="W375" s="130" t="s">
        <v>17</v>
      </c>
      <c r="X375" s="130" t="s">
        <v>17</v>
      </c>
      <c r="Y375" s="130" t="s">
        <v>17</v>
      </c>
      <c r="Z375" s="130" t="s">
        <v>17</v>
      </c>
      <c r="AA375" s="130" t="s">
        <v>17</v>
      </c>
      <c r="AB375" s="130" t="s">
        <v>17</v>
      </c>
      <c r="AC375" s="130" t="s">
        <v>17</v>
      </c>
      <c r="AD375" s="130" t="s">
        <v>17</v>
      </c>
      <c r="AE375" s="130" t="s">
        <v>17</v>
      </c>
      <c r="AF375" s="130" t="s">
        <v>17</v>
      </c>
      <c r="AG375" s="130" t="s">
        <v>17</v>
      </c>
      <c r="AH375" s="130" t="s">
        <v>17</v>
      </c>
    </row>
    <row r="376" spans="1:34" s="3" customFormat="1" ht="297.75" customHeight="1" x14ac:dyDescent="0.25">
      <c r="A376" s="63" t="s">
        <v>614</v>
      </c>
      <c r="B376" s="4" t="s">
        <v>380</v>
      </c>
      <c r="C376" s="298"/>
      <c r="D376" s="298"/>
      <c r="E376" s="314"/>
      <c r="F376" s="191">
        <v>43466</v>
      </c>
      <c r="G376" s="193">
        <v>44561</v>
      </c>
      <c r="H376" s="33"/>
      <c r="I376" s="33"/>
      <c r="J376" s="33"/>
      <c r="K376" s="33"/>
      <c r="L376" s="42"/>
      <c r="M376" s="33"/>
      <c r="N376" s="33"/>
      <c r="O376" s="33"/>
      <c r="P376" s="33"/>
      <c r="Q376" s="42"/>
      <c r="R376" s="33"/>
      <c r="S376" s="33"/>
      <c r="T376" s="33"/>
      <c r="U376" s="33"/>
      <c r="V376" s="42"/>
      <c r="W376" s="61" t="s">
        <v>17</v>
      </c>
      <c r="X376" s="61" t="s">
        <v>17</v>
      </c>
      <c r="Y376" s="61" t="s">
        <v>17</v>
      </c>
      <c r="Z376" s="61" t="s">
        <v>17</v>
      </c>
      <c r="AA376" s="61" t="s">
        <v>17</v>
      </c>
      <c r="AB376" s="61" t="s">
        <v>17</v>
      </c>
      <c r="AC376" s="61" t="s">
        <v>17</v>
      </c>
      <c r="AD376" s="61" t="s">
        <v>17</v>
      </c>
      <c r="AE376" s="61" t="s">
        <v>17</v>
      </c>
      <c r="AF376" s="61" t="s">
        <v>17</v>
      </c>
      <c r="AG376" s="61" t="s">
        <v>17</v>
      </c>
      <c r="AH376" s="61" t="s">
        <v>17</v>
      </c>
    </row>
    <row r="377" spans="1:34" s="3" customFormat="1" ht="100.5" customHeight="1" x14ac:dyDescent="0.25">
      <c r="A377" s="77"/>
      <c r="B377" s="4" t="s">
        <v>721</v>
      </c>
      <c r="C377" s="19"/>
      <c r="D377" s="19"/>
      <c r="E377" s="19"/>
      <c r="F377" s="186">
        <v>43831</v>
      </c>
      <c r="G377" s="187">
        <v>44926</v>
      </c>
      <c r="H377" s="33"/>
      <c r="I377" s="33"/>
      <c r="J377" s="33"/>
      <c r="K377" s="33"/>
      <c r="L377" s="42"/>
      <c r="M377" s="33"/>
      <c r="N377" s="33"/>
      <c r="O377" s="33"/>
      <c r="P377" s="33"/>
      <c r="Q377" s="42"/>
      <c r="R377" s="33"/>
      <c r="S377" s="33"/>
      <c r="T377" s="33"/>
      <c r="U377" s="33"/>
      <c r="V377" s="42"/>
      <c r="W377" s="15" t="s">
        <v>17</v>
      </c>
      <c r="X377" s="15" t="s">
        <v>17</v>
      </c>
      <c r="Y377" s="15" t="s">
        <v>17</v>
      </c>
      <c r="Z377" s="15" t="s">
        <v>17</v>
      </c>
      <c r="AA377" s="15" t="s">
        <v>17</v>
      </c>
      <c r="AB377" s="15" t="s">
        <v>17</v>
      </c>
      <c r="AC377" s="15" t="s">
        <v>17</v>
      </c>
      <c r="AD377" s="15" t="s">
        <v>17</v>
      </c>
      <c r="AE377" s="15" t="s">
        <v>17</v>
      </c>
      <c r="AF377" s="15" t="s">
        <v>17</v>
      </c>
      <c r="AG377" s="15" t="s">
        <v>17</v>
      </c>
      <c r="AH377" s="15" t="s">
        <v>17</v>
      </c>
    </row>
    <row r="378" spans="1:34" s="2" customFormat="1" ht="336.75" customHeight="1" x14ac:dyDescent="0.25">
      <c r="A378" s="132">
        <v>83</v>
      </c>
      <c r="B378" s="13" t="s">
        <v>341</v>
      </c>
      <c r="C378" s="302" t="s">
        <v>636</v>
      </c>
      <c r="D378" s="302" t="s">
        <v>510</v>
      </c>
      <c r="E378" s="296" t="s">
        <v>343</v>
      </c>
      <c r="F378" s="188">
        <v>43831</v>
      </c>
      <c r="G378" s="189">
        <v>44926</v>
      </c>
      <c r="H378" s="38"/>
      <c r="I378" s="38"/>
      <c r="J378" s="38"/>
      <c r="K378" s="38"/>
      <c r="L378" s="44"/>
      <c r="M378" s="38"/>
      <c r="N378" s="38"/>
      <c r="O378" s="38"/>
      <c r="P378" s="38"/>
      <c r="Q378" s="44"/>
      <c r="R378" s="38"/>
      <c r="S378" s="38"/>
      <c r="T378" s="38"/>
      <c r="U378" s="38"/>
      <c r="V378" s="44"/>
      <c r="W378" s="15"/>
      <c r="X378" s="15"/>
      <c r="Y378" s="15"/>
      <c r="Z378" s="15" t="s">
        <v>17</v>
      </c>
      <c r="AA378" s="15"/>
      <c r="AB378" s="15"/>
      <c r="AC378" s="15"/>
      <c r="AD378" s="15" t="s">
        <v>17</v>
      </c>
      <c r="AE378" s="15"/>
      <c r="AF378" s="15"/>
      <c r="AG378" s="15"/>
      <c r="AH378" s="15" t="s">
        <v>17</v>
      </c>
    </row>
    <row r="379" spans="1:34" s="2" customFormat="1" ht="139.5" customHeight="1" x14ac:dyDescent="0.25">
      <c r="A379" s="21" t="s">
        <v>615</v>
      </c>
      <c r="B379" s="259" t="s">
        <v>381</v>
      </c>
      <c r="C379" s="375"/>
      <c r="D379" s="375"/>
      <c r="E379" s="297"/>
      <c r="F379" s="191">
        <v>43739</v>
      </c>
      <c r="G379" s="193">
        <v>44561</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3" customFormat="1" ht="104.25" customHeight="1" x14ac:dyDescent="0.25">
      <c r="A380" s="21" t="s">
        <v>616</v>
      </c>
      <c r="B380" s="259" t="s">
        <v>342</v>
      </c>
      <c r="C380" s="376"/>
      <c r="D380" s="376"/>
      <c r="E380" s="298"/>
      <c r="F380" s="186">
        <v>43831</v>
      </c>
      <c r="G380" s="187">
        <v>44926</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4" s="2" customFormat="1" ht="72.75" customHeight="1" x14ac:dyDescent="0.25">
      <c r="A381" s="21"/>
      <c r="B381" s="259" t="s">
        <v>722</v>
      </c>
      <c r="C381" s="1"/>
      <c r="D381" s="1"/>
      <c r="E381" s="56"/>
      <c r="F381" s="186">
        <v>43831</v>
      </c>
      <c r="G381" s="187">
        <v>44926</v>
      </c>
      <c r="H381" s="38"/>
      <c r="I381" s="38"/>
      <c r="J381" s="38"/>
      <c r="K381" s="38"/>
      <c r="L381" s="44"/>
      <c r="M381" s="38"/>
      <c r="N381" s="38"/>
      <c r="O381" s="38"/>
      <c r="P381" s="38"/>
      <c r="Q381" s="44"/>
      <c r="R381" s="38"/>
      <c r="S381" s="38"/>
      <c r="T381" s="38"/>
      <c r="U381" s="38"/>
      <c r="V381" s="44"/>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273" customHeight="1" x14ac:dyDescent="0.25">
      <c r="A382" s="20">
        <v>84</v>
      </c>
      <c r="B382" s="13" t="s">
        <v>344</v>
      </c>
      <c r="C382" s="302" t="s">
        <v>638</v>
      </c>
      <c r="D382" s="302" t="s">
        <v>428</v>
      </c>
      <c r="E382" s="139" t="s">
        <v>347</v>
      </c>
      <c r="F382" s="188">
        <v>43831</v>
      </c>
      <c r="G382" s="189">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3" customFormat="1" ht="104.25" customHeight="1" x14ac:dyDescent="0.25">
      <c r="A383" s="21" t="s">
        <v>617</v>
      </c>
      <c r="B383" s="259" t="s">
        <v>345</v>
      </c>
      <c r="C383" s="375"/>
      <c r="D383" s="375"/>
      <c r="E383" s="131" t="s">
        <v>415</v>
      </c>
      <c r="F383" s="186">
        <v>43831</v>
      </c>
      <c r="G383" s="187">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0.5" customHeight="1" x14ac:dyDescent="0.25">
      <c r="A384" s="21" t="s">
        <v>618</v>
      </c>
      <c r="B384" s="4" t="s">
        <v>346</v>
      </c>
      <c r="C384" s="376"/>
      <c r="D384" s="376"/>
      <c r="E384" s="56"/>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63.75" customHeight="1" x14ac:dyDescent="0.25">
      <c r="A385" s="21"/>
      <c r="B385" s="4" t="s">
        <v>723</v>
      </c>
      <c r="C385" s="94"/>
      <c r="D385" s="134"/>
      <c r="E385" s="107"/>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21" customHeight="1" x14ac:dyDescent="0.25">
      <c r="A386" s="21"/>
      <c r="B386" s="307" t="s">
        <v>743</v>
      </c>
      <c r="C386" s="308"/>
      <c r="D386" s="308"/>
      <c r="E386" s="308"/>
      <c r="F386" s="308"/>
      <c r="G386" s="308"/>
      <c r="H386" s="308"/>
      <c r="I386" s="308"/>
      <c r="J386" s="308"/>
      <c r="K386" s="308"/>
      <c r="L386" s="308"/>
      <c r="M386" s="308"/>
      <c r="N386" s="308"/>
      <c r="O386" s="308"/>
      <c r="P386" s="308"/>
      <c r="Q386" s="308"/>
      <c r="R386" s="308"/>
      <c r="S386" s="308"/>
      <c r="T386" s="308"/>
      <c r="U386" s="308"/>
      <c r="V386" s="308"/>
      <c r="W386" s="308"/>
      <c r="X386" s="308"/>
      <c r="Y386" s="308"/>
      <c r="Z386" s="308"/>
      <c r="AA386" s="308"/>
      <c r="AB386" s="308"/>
      <c r="AC386" s="308"/>
      <c r="AD386" s="308"/>
      <c r="AE386" s="308"/>
      <c r="AF386" s="308"/>
      <c r="AG386" s="308"/>
      <c r="AH386" s="309"/>
    </row>
    <row r="387" spans="1:36" s="3" customFormat="1" ht="131.25" customHeight="1" x14ac:dyDescent="0.25">
      <c r="A387" s="20">
        <v>85</v>
      </c>
      <c r="B387" s="13" t="s">
        <v>348</v>
      </c>
      <c r="C387" s="369" t="s">
        <v>636</v>
      </c>
      <c r="D387" s="302" t="s">
        <v>510</v>
      </c>
      <c r="E387" s="378" t="s">
        <v>349</v>
      </c>
      <c r="F387" s="188">
        <v>43831</v>
      </c>
      <c r="G387" s="189">
        <v>44926</v>
      </c>
      <c r="H387" s="19"/>
      <c r="I387" s="19"/>
      <c r="J387" s="19"/>
      <c r="K387" s="19"/>
      <c r="L387" s="19"/>
      <c r="M387" s="19"/>
      <c r="N387" s="19"/>
      <c r="O387" s="19"/>
      <c r="P387" s="19"/>
      <c r="Q387" s="19"/>
      <c r="R387" s="19"/>
      <c r="S387" s="19"/>
      <c r="T387" s="19"/>
      <c r="U387" s="19"/>
      <c r="V387" s="19"/>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6" s="3" customFormat="1" ht="213.75" customHeight="1" x14ac:dyDescent="0.25">
      <c r="A388" s="21" t="s">
        <v>619</v>
      </c>
      <c r="B388" s="4" t="s">
        <v>388</v>
      </c>
      <c r="C388" s="370"/>
      <c r="D388" s="376"/>
      <c r="E388" s="379"/>
      <c r="F388" s="186">
        <v>43831</v>
      </c>
      <c r="G388" s="187">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110.25" x14ac:dyDescent="0.25">
      <c r="A389" s="21"/>
      <c r="B389" s="4" t="s">
        <v>724</v>
      </c>
      <c r="D389" s="133"/>
      <c r="E389" s="118"/>
      <c r="F389" s="186">
        <v>43831</v>
      </c>
      <c r="G389" s="187">
        <v>44926</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86.75" customHeight="1" x14ac:dyDescent="0.25">
      <c r="A390" s="20">
        <v>86</v>
      </c>
      <c r="B390" s="13" t="s">
        <v>350</v>
      </c>
      <c r="C390" s="369" t="s">
        <v>636</v>
      </c>
      <c r="D390" s="302" t="s">
        <v>510</v>
      </c>
      <c r="E390" s="313" t="s">
        <v>351</v>
      </c>
      <c r="F390" s="188">
        <v>43831</v>
      </c>
      <c r="G390" s="189">
        <v>44926</v>
      </c>
      <c r="H390" s="38"/>
      <c r="I390" s="38"/>
      <c r="J390" s="38"/>
      <c r="K390" s="38"/>
      <c r="L390" s="44"/>
      <c r="M390" s="38"/>
      <c r="N390" s="38"/>
      <c r="O390" s="38"/>
      <c r="P390" s="38"/>
      <c r="Q390" s="44"/>
      <c r="R390" s="38"/>
      <c r="S390" s="38"/>
      <c r="T390" s="38"/>
      <c r="U390" s="38"/>
      <c r="V390" s="44"/>
      <c r="W390" s="104" t="s">
        <v>17</v>
      </c>
      <c r="X390" s="104"/>
      <c r="Y390" s="104" t="s">
        <v>17</v>
      </c>
      <c r="Z390" s="104"/>
      <c r="AA390" s="104" t="s">
        <v>17</v>
      </c>
      <c r="AB390" s="104"/>
      <c r="AC390" s="104" t="s">
        <v>17</v>
      </c>
      <c r="AD390" s="104"/>
      <c r="AE390" s="104" t="s">
        <v>17</v>
      </c>
      <c r="AF390" s="104"/>
      <c r="AG390" s="104" t="s">
        <v>17</v>
      </c>
      <c r="AH390" s="104"/>
    </row>
    <row r="391" spans="1:36" s="3" customFormat="1" ht="156.75" customHeight="1" x14ac:dyDescent="0.25">
      <c r="A391" s="21" t="s">
        <v>620</v>
      </c>
      <c r="B391" s="4" t="s">
        <v>389</v>
      </c>
      <c r="C391" s="370"/>
      <c r="D391" s="376"/>
      <c r="E391" s="314"/>
      <c r="F391" s="186">
        <v>43831</v>
      </c>
      <c r="G391" s="187">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26" x14ac:dyDescent="0.25">
      <c r="A392" s="21"/>
      <c r="B392" s="4" t="s">
        <v>725</v>
      </c>
      <c r="C392" s="124"/>
      <c r="D392" s="133"/>
      <c r="E392" s="123"/>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1.5" customHeight="1" x14ac:dyDescent="0.25">
      <c r="A393" s="20">
        <v>87</v>
      </c>
      <c r="B393" s="13" t="s">
        <v>352</v>
      </c>
      <c r="C393" s="369" t="s">
        <v>636</v>
      </c>
      <c r="D393" s="302" t="s">
        <v>509</v>
      </c>
      <c r="E393" s="380" t="s">
        <v>353</v>
      </c>
      <c r="F393" s="188">
        <v>43831</v>
      </c>
      <c r="G393" s="189">
        <v>44926</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6" s="3" customFormat="1" ht="368.25" customHeight="1" x14ac:dyDescent="0.25">
      <c r="A394" s="21" t="s">
        <v>621</v>
      </c>
      <c r="B394" s="4" t="s">
        <v>390</v>
      </c>
      <c r="C394" s="370"/>
      <c r="D394" s="376"/>
      <c r="E394" s="381"/>
      <c r="F394" s="186">
        <v>43466</v>
      </c>
      <c r="G394" s="187">
        <v>44561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94.5" x14ac:dyDescent="0.25">
      <c r="A395" s="21"/>
      <c r="B395" s="4" t="s">
        <v>726</v>
      </c>
      <c r="C395" s="95"/>
      <c r="D395" s="95"/>
      <c r="E395" s="107"/>
      <c r="F395" s="186">
        <v>43831</v>
      </c>
      <c r="G395" s="187">
        <v>44926</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164" customFormat="1" ht="35.25" customHeight="1" x14ac:dyDescent="0.25">
      <c r="B396" s="260" t="s">
        <v>105</v>
      </c>
      <c r="C396" s="165"/>
      <c r="D396" s="166"/>
      <c r="E396" s="167"/>
      <c r="F396" s="168"/>
      <c r="G396" s="169"/>
      <c r="H396" s="169">
        <f>K396</f>
        <v>0</v>
      </c>
      <c r="I396" s="169">
        <f>I270+I275</f>
        <v>0</v>
      </c>
      <c r="J396" s="169">
        <f t="shared" ref="J396:L396" si="108">J270+J275</f>
        <v>0</v>
      </c>
      <c r="K396" s="169">
        <f t="shared" si="108"/>
        <v>0</v>
      </c>
      <c r="L396" s="170">
        <f t="shared" si="108"/>
        <v>0</v>
      </c>
      <c r="M396" s="169">
        <f>P396</f>
        <v>0</v>
      </c>
      <c r="N396" s="169">
        <f>N270+N275</f>
        <v>0</v>
      </c>
      <c r="O396" s="169">
        <f t="shared" ref="O396:Q396" si="109">O270+O275</f>
        <v>0</v>
      </c>
      <c r="P396" s="169">
        <f t="shared" si="109"/>
        <v>0</v>
      </c>
      <c r="Q396" s="169">
        <f t="shared" si="109"/>
        <v>0</v>
      </c>
      <c r="R396" s="169">
        <f>U396</f>
        <v>0</v>
      </c>
      <c r="S396" s="169">
        <f>S270+S275</f>
        <v>0</v>
      </c>
      <c r="T396" s="169">
        <f t="shared" ref="T396:V396" si="110">T270+T275</f>
        <v>0</v>
      </c>
      <c r="U396" s="169">
        <f t="shared" si="110"/>
        <v>0</v>
      </c>
      <c r="V396" s="169">
        <f t="shared" si="110"/>
        <v>0</v>
      </c>
      <c r="W396" s="170"/>
      <c r="X396" s="170"/>
      <c r="Y396" s="170"/>
      <c r="Z396" s="170"/>
      <c r="AA396" s="170"/>
      <c r="AB396" s="170"/>
      <c r="AC396" s="170"/>
      <c r="AD396" s="170"/>
      <c r="AE396" s="170"/>
      <c r="AF396" s="170"/>
      <c r="AG396" s="171"/>
      <c r="AH396" s="172"/>
      <c r="AJ396" s="279"/>
    </row>
    <row r="397" spans="1:36" s="172" customFormat="1" ht="33.75" customHeight="1" x14ac:dyDescent="0.25">
      <c r="A397" s="173"/>
      <c r="B397" s="261" t="s">
        <v>414</v>
      </c>
      <c r="C397" s="174"/>
      <c r="D397" s="175"/>
      <c r="E397" s="176"/>
      <c r="F397" s="177"/>
      <c r="G397" s="178"/>
      <c r="H397" s="205">
        <f>H66+H110+H180+H267+H396</f>
        <v>185747.5</v>
      </c>
      <c r="I397" s="205"/>
      <c r="J397" s="205">
        <f>J66+J110+J180+J267+J396</f>
        <v>1362.5</v>
      </c>
      <c r="K397" s="205">
        <f>K66+K110+K180+K267+K396</f>
        <v>184385.00000000003</v>
      </c>
      <c r="L397" s="205">
        <f>L66+L110+L180+L267+L396</f>
        <v>0</v>
      </c>
      <c r="M397" s="205">
        <f>M66+M110+M180+M267+M396</f>
        <v>168813.4</v>
      </c>
      <c r="N397" s="205"/>
      <c r="O397" s="205">
        <f>O66+O110+O180+O267+O396</f>
        <v>1399.3</v>
      </c>
      <c r="P397" s="205">
        <f>P66+P110+P180+P267+P396</f>
        <v>167414.1</v>
      </c>
      <c r="Q397" s="205"/>
      <c r="R397" s="205">
        <f>R66+R110+R180+R267+R396</f>
        <v>166871.80000000002</v>
      </c>
      <c r="S397" s="205"/>
      <c r="T397" s="205">
        <f>T66+T110+T180+T267+T396</f>
        <v>1446</v>
      </c>
      <c r="U397" s="205">
        <f>U66+U110+U180+U267+U396</f>
        <v>165425.80000000002</v>
      </c>
      <c r="V397" s="205" t="e">
        <f>V66+V110+V180+V267+V396</f>
        <v>#REF!</v>
      </c>
      <c r="W397" s="179"/>
      <c r="X397" s="179"/>
      <c r="Y397" s="179"/>
      <c r="Z397" s="179"/>
      <c r="AA397" s="179"/>
      <c r="AB397" s="179"/>
      <c r="AC397" s="179"/>
      <c r="AD397" s="179"/>
      <c r="AE397" s="179"/>
      <c r="AF397" s="179"/>
      <c r="AG397" s="179"/>
      <c r="AH397" s="180"/>
    </row>
    <row r="398" spans="1:36" s="7" customFormat="1" x14ac:dyDescent="0.25">
      <c r="A398" s="69"/>
      <c r="B398" s="68"/>
      <c r="C398" s="68"/>
      <c r="D398" s="68"/>
      <c r="E398" s="67"/>
      <c r="F398" s="155"/>
      <c r="G398" s="70"/>
      <c r="H398" s="71"/>
      <c r="I398" s="71"/>
      <c r="J398" s="71"/>
      <c r="K398" s="71"/>
      <c r="L398" s="71"/>
      <c r="M398" s="71"/>
      <c r="N398" s="71"/>
      <c r="O398" s="71"/>
      <c r="P398" s="71"/>
      <c r="Q398" s="71"/>
      <c r="R398" s="71"/>
      <c r="S398" s="71"/>
      <c r="T398" s="71"/>
      <c r="U398" s="71"/>
      <c r="V398" s="71"/>
      <c r="W398" s="69"/>
      <c r="X398" s="69"/>
      <c r="Y398" s="69"/>
      <c r="Z398" s="69"/>
      <c r="AA398" s="72"/>
      <c r="AB398" s="72"/>
      <c r="AC398" s="72"/>
      <c r="AD398" s="72"/>
      <c r="AE398" s="72"/>
      <c r="AF398" s="69"/>
      <c r="AG398" s="69"/>
      <c r="AH398" s="157" t="s">
        <v>409</v>
      </c>
    </row>
    <row r="399" spans="1:36" s="3" customFormat="1" x14ac:dyDescent="0.25">
      <c r="A399" s="64"/>
      <c r="B399" s="65"/>
      <c r="C399" s="73"/>
      <c r="D399" s="73"/>
      <c r="E399" s="73"/>
      <c r="F399" s="150"/>
      <c r="G399" s="150"/>
      <c r="H399" s="278"/>
      <c r="I399" s="74"/>
      <c r="J399" s="74"/>
      <c r="K399" s="74"/>
      <c r="L399" s="74"/>
      <c r="M399" s="74"/>
      <c r="N399" s="74"/>
      <c r="O399" s="74"/>
      <c r="P399" s="74"/>
      <c r="Q399" s="74"/>
      <c r="R399" s="74"/>
      <c r="S399" s="74"/>
      <c r="T399" s="74"/>
      <c r="U399" s="74"/>
      <c r="V399" s="74"/>
      <c r="W399" s="65"/>
      <c r="X399" s="65"/>
      <c r="Y399" s="65"/>
      <c r="Z399" s="65"/>
      <c r="AA399" s="65"/>
      <c r="AB399" s="65"/>
      <c r="AC399" s="65"/>
      <c r="AD399" s="65"/>
      <c r="AE399" s="65"/>
      <c r="AF399" s="65"/>
      <c r="AG399" s="65"/>
      <c r="AH399" s="65"/>
    </row>
  </sheetData>
  <mergeCells count="335">
    <mergeCell ref="A268:AH268"/>
    <mergeCell ref="C275:C277"/>
    <mergeCell ref="D275:D277"/>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8:D260"/>
    <mergeCell ref="C249:C251"/>
    <mergeCell ref="C258:C260"/>
    <mergeCell ref="C232:C234"/>
    <mergeCell ref="C229:C231"/>
    <mergeCell ref="D229:D231"/>
    <mergeCell ref="C252:C257"/>
    <mergeCell ref="D252:D257"/>
    <mergeCell ref="D270:D274"/>
    <mergeCell ref="D295:D296"/>
    <mergeCell ref="C295:C296"/>
    <mergeCell ref="E295:E297"/>
    <mergeCell ref="E283:E284"/>
    <mergeCell ref="D286:D287"/>
    <mergeCell ref="C286:C287"/>
    <mergeCell ref="C283:C284"/>
    <mergeCell ref="D283:D284"/>
    <mergeCell ref="C280:C281"/>
    <mergeCell ref="D280:D281"/>
    <mergeCell ref="D289:D290"/>
    <mergeCell ref="C289:C290"/>
    <mergeCell ref="E289:E290"/>
    <mergeCell ref="E286:E287"/>
    <mergeCell ref="E280:E281"/>
    <mergeCell ref="E292:E293"/>
    <mergeCell ref="D292:D293"/>
    <mergeCell ref="C292:C293"/>
    <mergeCell ref="C297:C298"/>
    <mergeCell ref="U4:AH5"/>
    <mergeCell ref="C264:C266"/>
    <mergeCell ref="D264:D266"/>
    <mergeCell ref="E264:E266"/>
    <mergeCell ref="T18:T19"/>
    <mergeCell ref="U18:U19"/>
    <mergeCell ref="V18:V19"/>
    <mergeCell ref="H9:V9"/>
    <mergeCell ref="E57:E60"/>
    <mergeCell ref="E261:E263"/>
    <mergeCell ref="C261:C263"/>
    <mergeCell ref="D261:D263"/>
    <mergeCell ref="E252:E257"/>
    <mergeCell ref="D187:D190"/>
    <mergeCell ref="E187:E190"/>
    <mergeCell ref="E209:E212"/>
    <mergeCell ref="C183:C186"/>
    <mergeCell ref="D197:D200"/>
    <mergeCell ref="E197:E200"/>
    <mergeCell ref="A208:AH208"/>
    <mergeCell ref="E192:E194"/>
    <mergeCell ref="C192:C194"/>
    <mergeCell ref="A191:AH191"/>
    <mergeCell ref="C217:C219"/>
    <mergeCell ref="C344:C345"/>
    <mergeCell ref="D344:D345"/>
    <mergeCell ref="E344:E345"/>
    <mergeCell ref="D347:D348"/>
    <mergeCell ref="C347:C348"/>
    <mergeCell ref="E347:E348"/>
    <mergeCell ref="C350:C351"/>
    <mergeCell ref="E329:E330"/>
    <mergeCell ref="D329:D330"/>
    <mergeCell ref="C329:C330"/>
    <mergeCell ref="D333:D334"/>
    <mergeCell ref="C333:C334"/>
    <mergeCell ref="D336:D338"/>
    <mergeCell ref="C336:C338"/>
    <mergeCell ref="E336:E338"/>
    <mergeCell ref="E340:E342"/>
    <mergeCell ref="A332:AH332"/>
    <mergeCell ref="E326:E327"/>
    <mergeCell ref="D326:D327"/>
    <mergeCell ref="C326:C327"/>
    <mergeCell ref="C311:C313"/>
    <mergeCell ref="D311:D313"/>
    <mergeCell ref="D350:D351"/>
    <mergeCell ref="E350:E351"/>
    <mergeCell ref="C375:C376"/>
    <mergeCell ref="D375:D376"/>
    <mergeCell ref="E375:E376"/>
    <mergeCell ref="C353:C354"/>
    <mergeCell ref="D353:D354"/>
    <mergeCell ref="E353:E354"/>
    <mergeCell ref="C356:C357"/>
    <mergeCell ref="D356:D357"/>
    <mergeCell ref="E356:E357"/>
    <mergeCell ref="C359:C362"/>
    <mergeCell ref="D359:D362"/>
    <mergeCell ref="E359:E362"/>
    <mergeCell ref="E311:E313"/>
    <mergeCell ref="C315:C317"/>
    <mergeCell ref="D315:D317"/>
    <mergeCell ref="E315:E317"/>
    <mergeCell ref="E319:E321"/>
    <mergeCell ref="C382:C384"/>
    <mergeCell ref="D382:D384"/>
    <mergeCell ref="C364:C365"/>
    <mergeCell ref="D364:D365"/>
    <mergeCell ref="E364:E365"/>
    <mergeCell ref="C368:C369"/>
    <mergeCell ref="D368:D369"/>
    <mergeCell ref="E368:E369"/>
    <mergeCell ref="C371:C372"/>
    <mergeCell ref="D371:D372"/>
    <mergeCell ref="E371:E372"/>
    <mergeCell ref="A374:AH374"/>
    <mergeCell ref="A367:AH367"/>
    <mergeCell ref="D378:D380"/>
    <mergeCell ref="C378:C380"/>
    <mergeCell ref="E378:E380"/>
    <mergeCell ref="C387:C388"/>
    <mergeCell ref="D387:D388"/>
    <mergeCell ref="E387:E388"/>
    <mergeCell ref="C390:C391"/>
    <mergeCell ref="D390:D391"/>
    <mergeCell ref="E390:E391"/>
    <mergeCell ref="C393:C394"/>
    <mergeCell ref="D393:D394"/>
    <mergeCell ref="E393:E394"/>
    <mergeCell ref="D319:D321"/>
    <mergeCell ref="C319:C321"/>
    <mergeCell ref="E323:E324"/>
    <mergeCell ref="D323:D324"/>
    <mergeCell ref="C323:C324"/>
    <mergeCell ref="E299:E300"/>
    <mergeCell ref="D299:D300"/>
    <mergeCell ref="C299:C300"/>
    <mergeCell ref="C303:C305"/>
    <mergeCell ref="D303:D305"/>
    <mergeCell ref="E303:E305"/>
    <mergeCell ref="C307:C309"/>
    <mergeCell ref="D307:D309"/>
    <mergeCell ref="E307:E310"/>
    <mergeCell ref="A302:AH302"/>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58:E260"/>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U2:AH2"/>
    <mergeCell ref="E174:E179"/>
    <mergeCell ref="G18:G19"/>
    <mergeCell ref="C246:C248"/>
    <mergeCell ref="A267:C267"/>
    <mergeCell ref="C270:C274"/>
    <mergeCell ref="F23:G23"/>
    <mergeCell ref="F45:G45"/>
    <mergeCell ref="B386:AH386"/>
    <mergeCell ref="B269:AH269"/>
    <mergeCell ref="E333:E334"/>
    <mergeCell ref="E139:E142"/>
    <mergeCell ref="F159:G159"/>
    <mergeCell ref="F167:G167"/>
    <mergeCell ref="F163:G163"/>
    <mergeCell ref="A56:AH56"/>
    <mergeCell ref="C144:C146"/>
    <mergeCell ref="D133:D137"/>
    <mergeCell ref="C209:C212"/>
    <mergeCell ref="F279:G279"/>
    <mergeCell ref="E270:E274"/>
    <mergeCell ref="E275:E277"/>
    <mergeCell ref="A127:AH127"/>
    <mergeCell ref="C123:C125"/>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2020-07-21T12:32:39Z</cp:lastPrinted>
  <dcterms:created xsi:type="dcterms:W3CDTF">2014-09-11T06:26:00Z</dcterms:created>
  <dcterms:modified xsi:type="dcterms:W3CDTF">2020-07-28T12:49:07Z</dcterms:modified>
</cp:coreProperties>
</file>