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174" i="1" l="1"/>
  <c r="K85" i="1" l="1"/>
  <c r="H89" i="1"/>
  <c r="H85" i="1" s="1"/>
  <c r="M89" i="1"/>
  <c r="R89" i="1"/>
  <c r="H134" i="1"/>
  <c r="M33" i="1" l="1"/>
  <c r="T160" i="1" l="1"/>
  <c r="O160" i="1"/>
  <c r="J160" i="1"/>
  <c r="R134" i="1" l="1"/>
  <c r="M134" i="1"/>
  <c r="U105" i="1" l="1"/>
  <c r="P105" i="1"/>
  <c r="M105" i="1" s="1"/>
  <c r="K105" i="1"/>
  <c r="H105" i="1" s="1"/>
  <c r="H108" i="1"/>
  <c r="H107" i="1"/>
  <c r="H106"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267" i="1" l="1"/>
  <c r="P66" i="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<sst xmlns="http://schemas.openxmlformats.org/spreadsheetml/2006/main" count="4502" uniqueCount="751">
  <si>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</si>
  <si>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</si>
  <si>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</si>
  <si>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</si>
  <si>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</si>
  <si>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</si>
  <si>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</si>
  <si>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</si>
  <si>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</si>
  <si>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</si>
  <si>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</si>
  <si>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</si>
  <si>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</si>
  <si>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</si>
  <si>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</si>
  <si>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</si>
  <si>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</si>
  <si>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</si>
  <si>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</si>
  <si>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</si>
  <si>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</si>
  <si>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</si>
  <si>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</si>
  <si>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</si>
  <si>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</si>
  <si>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</si>
  <si>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</si>
  <si>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</si>
  <si>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</si>
  <si>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</si>
  <si>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</si>
  <si>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</si>
  <si>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</si>
  <si>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</si>
  <si>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</si>
  <si>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</si>
  <si>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</si>
  <si>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</si>
  <si>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</si>
  <si>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</si>
  <si>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</si>
  <si>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</si>
  <si>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</si>
  <si>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</si>
  <si>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</si>
  <si>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</si>
  <si>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</si>
  <si>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</si>
  <si>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</si>
  <si>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</si>
  <si>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</si>
  <si>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</si>
  <si>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</si>
  <si>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</si>
  <si>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</si>
  <si>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</si>
  <si>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</si>
  <si>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</si>
  <si>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</si>
  <si>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</si>
  <si>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</si>
  <si>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</si>
  <si>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</si>
  <si>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</si>
  <si>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</si>
  <si>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</si>
  <si>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</si>
  <si>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</si>
  <si>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</si>
  <si>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</si>
  <si>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</si>
  <si>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</si>
  <si>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</si>
  <si>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</si>
  <si>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</si>
  <si>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</si>
  <si>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</si>
  <si>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</si>
  <si>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</si>
  <si>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</si>
  <si>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</si>
  <si>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</si>
  <si>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</si>
  <si>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</si>
  <si>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</si>
  <si>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</si>
  <si>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</si>
  <si>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</si>
  <si>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</si>
  <si>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</si>
  <si>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</si>
  <si>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</si>
  <si>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</si>
  <si>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</si>
  <si>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</si>
  <si>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</si>
  <si>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</si>
  <si>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</si>
  <si>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</si>
  <si>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</si>
  <si>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</si>
  <si>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</si>
  <si>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</si>
  <si>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</si>
  <si>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</si>
  <si>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</si>
  <si>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</si>
  <si>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</si>
  <si>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</si>
  <si>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</si>
  <si>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</si>
  <si>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</si>
  <si>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</si>
  <si>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</si>
  <si>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</si>
  <si>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</si>
  <si>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</si>
  <si>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</si>
  <si>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</si>
  <si>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</si>
  <si>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</si>
  <si>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</si>
  <si>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</si>
  <si>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</si>
  <si>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</si>
  <si>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</si>
  <si>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</si>
  <si>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</si>
  <si>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</si>
  <si>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</si>
  <si>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</si>
  <si>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</si>
  <si>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</si>
  <si>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</si>
  <si>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</si>
  <si>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</si>
  <si>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</si>
  <si>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</si>
  <si>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</si>
  <si>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</si>
  <si>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</si>
  <si>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</si>
  <si>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</si>
  <si>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</si>
  <si>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</si>
  <si>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</si>
  <si>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</si>
  <si>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</si>
  <si>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</si>
  <si>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</si>
  <si>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</si>
  <si>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</si>
  <si>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</si>
  <si>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</si>
  <si>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</si>
  <si>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</si>
  <si>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</si>
  <si>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</si>
  <si>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</si>
  <si>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</si>
  <si>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</si>
  <si>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</si>
  <si>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</si>
  <si>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</si>
  <si>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</si>
  <si>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</si>
  <si>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</si>
  <si>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</si>
  <si>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</si>
  <si>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</si>
  <si>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</si>
  <si>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</si>
  <si>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</si>
  <si>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</si>
  <si>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</si>
  <si>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</si>
  <si>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</si>
  <si>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</si>
  <si>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</si>
  <si>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</si>
  <si>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</si>
  <si>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</si>
  <si>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</si>
  <si>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</si>
  <si>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</si>
  <si>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</si>
  <si>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</si>
  <si>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</si>
  <si>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</si>
  <si>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</si>
  <si>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</si>
  <si>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</si>
  <si>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</si>
  <si>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</si>
  <si>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</si>
  <si>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</si>
  <si>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</si>
  <si>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</si>
  <si>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</si>
  <si>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</si>
  <si>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</si>
  <si>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</si>
  <si>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</si>
  <si>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</si>
  <si>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</si>
  <si>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</si>
  <si>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</si>
  <si>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</si>
  <si>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</si>
  <si>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</si>
  <si>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</si>
  <si>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</si>
  <si>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</si>
  <si>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</si>
  <si>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</si>
  <si>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</si>
  <si>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</si>
  <si>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</si>
  <si>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</si>
  <si>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</si>
  <si>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</si>
  <si>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</si>
  <si>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</si>
  <si>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</si>
  <si>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</si>
  <si>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</si>
  <si>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</si>
  <si>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</si>
  <si>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</si>
  <si>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</si>
  <si>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</si>
  <si>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</si>
  <si>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</si>
  <si>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</si>
  <si>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</si>
  <si>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</si>
  <si>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</si>
  <si>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</si>
  <si>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</si>
  <si>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</si>
  <si>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</si>
  <si>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</si>
  <si>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</si>
  <si>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</si>
  <si>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</si>
  <si>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</si>
  <si>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</si>
  <si>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</si>
  <si>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</si>
  <si>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</si>
  <si>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</si>
  <si>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</si>
  <si>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</si>
  <si>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</si>
  <si>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</si>
  <si>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</si>
  <si>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</si>
  <si>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</si>
  <si>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</si>
  <si>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</si>
  <si>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</si>
  <si>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</si>
  <si>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</si>
  <si>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</si>
  <si>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</si>
  <si>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</si>
  <si>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</si>
  <si>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</si>
  <si>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</si>
  <si>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</si>
  <si>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</si>
  <si>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</si>
  <si>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</si>
  <si>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</si>
  <si>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</si>
  <si>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</si>
  <si>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</si>
  <si>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</si>
  <si>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</si>
  <si>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</si>
  <si>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</si>
  <si>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</si>
  <si>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</si>
  <si>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</si>
  <si>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</si>
  <si>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</si>
  <si>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</si>
  <si>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</si>
  <si>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</si>
  <si>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</si>
  <si>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</si>
  <si>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</si>
  <si>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</si>
  <si>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</si>
  <si>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</si>
  <si>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</si>
  <si>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</si>
  <si>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</si>
  <si>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</si>
  <si>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</si>
  <si>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</si>
  <si>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</si>
  <si>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</si>
  <si>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</si>
  <si>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</si>
  <si>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</si>
  <si>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</si>
  <si>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</si>
  <si>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</si>
  <si>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</si>
  <si>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</si>
  <si>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</si>
  <si>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</si>
  <si>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</si>
  <si>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</si>
  <si>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</si>
  <si>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</si>
  <si>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</si>
  <si>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</si>
  <si>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</si>
  <si>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</si>
  <si>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</si>
  <si>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</si>
  <si>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</si>
  <si>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</si>
  <si>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</si>
  <si>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</si>
  <si>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</si>
  <si>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</si>
  <si>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</si>
  <si>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</si>
  <si>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</si>
  <si>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</si>
  <si>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</si>
  <si>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</si>
  <si>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</si>
  <si>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</si>
  <si>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</si>
  <si>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</si>
  <si>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</si>
  <si>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</si>
  <si>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</si>
  <si>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</si>
  <si>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</si>
  <si>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</si>
  <si>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</si>
  <si>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</si>
  <si>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</si>
  <si>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</si>
  <si>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</si>
  <si>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</si>
  <si>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</si>
  <si>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</si>
  <si>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</si>
  <si>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</si>
  <si>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</si>
  <si>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</si>
  <si>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</si>
  <si>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</si>
  <si>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</si>
  <si>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</si>
  <si>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</si>
  <si>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</si>
  <si>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</si>
  <si>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</si>
  <si>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</si>
  <si>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</si>
  <si>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</si>
  <si>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</si>
  <si>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</si>
  <si>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</si>
  <si>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</si>
  <si>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</si>
  <si>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</si>
  <si>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</si>
  <si>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</si>
  <si>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</si>
  <si>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</si>
  <si>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</si>
  <si>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</si>
  <si>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</si>
  <si>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</si>
  <si>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</si>
  <si>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</si>
  <si>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</si>
  <si>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</si>
  <si>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</si>
  <si>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</si>
  <si>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</si>
  <si>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</si>
  <si>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</si>
  <si>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</si>
  <si>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</si>
  <si>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</si>
  <si>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</si>
  <si>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</si>
  <si>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</si>
  <si>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</si>
  <si>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</si>
  <si>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</si>
  <si>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</si>
  <si>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</si>
  <si>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</si>
  <si>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</si>
  <si>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</si>
  <si>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</si>
  <si>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</si>
  <si>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</si>
  <si>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</si>
  <si>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</si>
  <si>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</si>
  <si>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</si>
  <si>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</si>
  <si>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</si>
  <si>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</si>
  <si>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</si>
  <si>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</si>
  <si>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</si>
  <si>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</si>
  <si>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</si>
  <si>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</si>
  <si>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</si>
  <si>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</si>
  <si>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</si>
  <si>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</si>
  <si>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</si>
  <si>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</si>
  <si>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</si>
  <si>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</si>
  <si>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</si>
  <si>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</si>
  <si>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</si>
  <si>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</si>
  <si>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</si>
  <si>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</si>
  <si>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</si>
  <si>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</si>
  <si>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</si>
  <si>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</si>
  <si>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</si>
  <si>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</si>
  <si>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</si>
  <si>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</si>
  <si>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</si>
  <si>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</si>
  <si>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</si>
  <si>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</si>
  <si>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</si>
  <si>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</si>
  <si>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</si>
  <si>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</si>
  <si>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</si>
  <si>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</si>
  <si>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</si>
  <si>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</si>
  <si>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</si>
  <si>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</si>
  <si>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</si>
  <si>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</si>
  <si>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</si>
  <si>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</si>
  <si>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</si>
  <si>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</si>
  <si>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</si>
  <si>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</si>
  <si>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</si>
  <si>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</si>
  <si>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</si>
  <si>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</si>
  <si>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</si>
  <si>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</si>
  <si>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</si>
  <si>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</si>
  <si>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</si>
  <si>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</si>
  <si>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</si>
  <si>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</si>
  <si>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</si>
  <si>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</si>
  <si>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</si>
  <si>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</si>
  <si>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</si>
  <si>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</si>
  <si>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</si>
  <si>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</si>
  <si>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</si>
  <si>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</si>
  <si>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</si>
  <si>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</si>
  <si>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</si>
  <si>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</si>
  <si>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</si>
  <si>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</si>
  <si>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</si>
  <si>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</si>
  <si>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</si>
  <si>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</si>
  <si>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</si>
  <si>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</si>
  <si>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</si>
  <si>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</si>
  <si>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</si>
  <si>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</si>
  <si>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</si>
  <si>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</si>
  <si>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</si>
  <si>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</si>
  <si>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</si>
  <si>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</si>
  <si>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</si>
  <si>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</si>
  <si>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</si>
  <si>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</si>
  <si>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</si>
  <si>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</si>
  <si>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</si>
  <si>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</si>
  <si>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</si>
  <si>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</si>
  <si>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</si>
  <si>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</si>
  <si>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</si>
  <si>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</si>
  <si>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</si>
  <si>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</si>
  <si>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</si>
  <si>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</si>
  <si>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</si>
  <si>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</si>
  <si>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</si>
  <si>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</si>
  <si>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</si>
  <si>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</si>
  <si>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</si>
  <si>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</si>
  <si>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</si>
  <si>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</si>
  <si>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</si>
  <si>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</si>
  <si>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</si>
  <si>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</si>
  <si>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</si>
  <si>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</si>
  <si>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</si>
  <si>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</si>
  <si>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</si>
  <si>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</si>
  <si>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</si>
  <si>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</si>
  <si>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</si>
  <si>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</si>
  <si>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</si>
  <si>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</si>
  <si>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</si>
  <si>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</si>
  <si>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</si>
  <si>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</si>
  <si>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</si>
  <si>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</si>
  <si>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</si>
  <si>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</si>
  <si>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</si>
  <si>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</si>
  <si>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</si>
  <si>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</si>
  <si>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</si>
  <si>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</si>
  <si>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</si>
  <si>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</si>
  <si>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</si>
  <si>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</si>
  <si>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</si>
  <si>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</si>
  <si>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</si>
  <si>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</si>
  <si>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</si>
  <si>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</si>
  <si>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</si>
  <si>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</si>
  <si>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</si>
  <si>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</si>
  <si>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</si>
  <si>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</si>
  <si>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</si>
  <si>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</si>
  <si>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</si>
  <si>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</si>
  <si>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</si>
  <si>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</si>
  <si>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</si>
  <si>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</si>
  <si>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</si>
  <si>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</si>
  <si>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</si>
  <si>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</si>
  <si>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</si>
  <si>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</si>
  <si>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</si>
  <si>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</si>
  <si>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</si>
  <si>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</si>
  <si>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</si>
  <si>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</si>
  <si>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</si>
  <si>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</si>
  <si>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</si>
  <si>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</si>
  <si>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</si>
  <si>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</si>
  <si>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</si>
  <si>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</si>
  <si>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</si>
  <si>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</si>
  <si>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</si>
  <si>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</si>
  <si>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</si>
  <si>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</si>
  <si>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</si>
  <si>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</si>
  <si>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</si>
  <si>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</si>
  <si>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</si>
  <si>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</si>
  <si>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</si>
  <si>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</si>
  <si>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</si>
  <si>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</si>
  <si>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</si>
  <si>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</si>
  <si>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</si>
  <si>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</si>
  <si>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</si>
  <si>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</si>
  <si>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</si>
  <si>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</si>
  <si>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</si>
  <si>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</si>
  <si>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</si>
  <si>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</si>
  <si>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</si>
  <si>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</si>
  <si>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</si>
  <si>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</si>
  <si>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</si>
  <si>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</si>
  <si>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</si>
  <si>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</si>
  <si>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</si>
  <si>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</si>
  <si>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</si>
  <si>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</si>
  <si>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</si>
  <si>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</si>
  <si>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</si>
  <si>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</si>
  <si>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</si>
  <si>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</si>
  <si>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</si>
  <si>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</si>
  <si>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</si>
  <si>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</si>
  <si>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</si>
  <si>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</si>
  <si>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</si>
  <si>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</si>
  <si>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</si>
  <si>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</si>
  <si>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</si>
  <si>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</si>
  <si>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</si>
  <si>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</si>
  <si>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</si>
  <si>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</si>
  <si>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</si>
  <si>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</si>
  <si>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</si>
  <si>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</si>
  <si>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</si>
  <si>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</si>
  <si>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</si>
  <si>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</si>
  <si>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</si>
  <si>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</si>
  <si>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</si>
  <si>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</si>
  <si>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</si>
  <si>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</si>
  <si>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</si>
  <si>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</si>
  <si>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</si>
  <si>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</si>
  <si>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</si>
  <si>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</si>
  <si>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</si>
  <si>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</si>
  <si>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</si>
  <si>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</si>
  <si>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</si>
  <si>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</si>
  <si>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</si>
  <si>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</si>
  <si>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</si>
  <si>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</si>
  <si>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</si>
  <si>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</si>
  <si>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</si>
  <si>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</si>
  <si>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</si>
  <si>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</si>
  <si>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</si>
  <si>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</si>
  <si>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</si>
  <si>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</si>
  <si>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</si>
  <si>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</si>
  <si>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</si>
  <si>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</si>
  <si>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</si>
  <si>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</si>
  <si>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</si>
  <si>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Серов В. А.   - и.о. главы муниципального района - руководителя  администрации МР "Печора"</t>
  </si>
  <si>
    <t>Серов В. А.   - и.о. главы муниципального района - руководителя  администрации МР "Печора"ля  администрации МР "Печора"</t>
  </si>
  <si>
    <t xml:space="preserve">Серов В. А.   - и.о. главы муниципального района - руководителя  администрации МР "Печора"     </t>
  </si>
  <si>
    <t>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</si>
  <si>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</si>
  <si>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 xml:space="preserve">Серов В. А.  - и.о. главы муниципального района - руководителя  администрации МР "Печора" 
</t>
  </si>
  <si>
    <t xml:space="preserve">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</si>
  <si>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</si>
  <si>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</si>
  <si>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</si>
  <si>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</si>
  <si>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Канищев А.Ю.- заместитель руководителя администрации МР "Печора"</t>
  </si>
  <si>
    <t xml:space="preserve">Канищев А.Ю. - заместитель руководителя  администрации МР "Печора" 
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</si>
  <si>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t>
  </si>
  <si>
    <t xml:space="preserve">Канищев А.Ю. - заместитель руководителя  администрации МР "Печора",
</t>
  </si>
  <si>
    <t>Серов В. А. - и. о. главы муниципального района - руководителя  администрации МР "Печора"</t>
  </si>
  <si>
    <t>Серов В. А.   - и. о. главы муниципального района -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</si>
  <si>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</si>
  <si>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</si>
  <si>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</si>
  <si>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</si>
  <si>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</si>
  <si>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Канищев А.Ю. - заместитель руководителя администрации МР "Печора",
Грибанов Р. И. - заместитель руководителя администрации МР "Печора"</t>
  </si>
  <si>
    <t>Грибанов Р. И. - заместитель руководителя администрации МР "Печора"</t>
  </si>
  <si>
    <t xml:space="preserve">Канищев А.Ю.- заместитель руководителя администрации МР "Печора"                    Грибанов Р. И. - заместитель руководителя администрации МР "Печора"
</t>
  </si>
  <si>
    <t>Заведующий сектором муниципальных закупок и договорной работы администрации МР "Печора"</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</si>
  <si>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</si>
  <si>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</si>
  <si>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
Канищев А. Ю.  - заместитель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</si>
  <si>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</si>
  <si>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Приложение 
к постановлению администрации МР "Печора"
от " 30 "  октября   2020 г № 1065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</si>
</sst>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0" zoomScaleNormal="70" workbookViewId="0">
      <pane xSplit="1" ySplit="11" topLeftCell="B12" activePane="bottomRight" state="frozen"/>
      <selection pane="topRight" activeCell="B1" sqref="B1"/>
      <selection pane="bottomLeft" activeCell="A11" sqref="A11"/>
      <selection pane="bottomRight" activeCell="U4" sqref="U4:AH5"/>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289" t="s">
        <v>750</v>
      </c>
      <c r="V2" s="290"/>
      <c r="W2" s="290"/>
      <c r="X2" s="290"/>
      <c r="Y2" s="290"/>
      <c r="Z2" s="290"/>
      <c r="AA2" s="290"/>
      <c r="AB2" s="290"/>
      <c r="AC2" s="290"/>
      <c r="AD2" s="290"/>
      <c r="AE2" s="290"/>
      <c r="AF2" s="290"/>
      <c r="AG2" s="290"/>
      <c r="AH2" s="2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289" t="s">
        <v>618</v>
      </c>
      <c r="V4" s="386"/>
      <c r="W4" s="386"/>
      <c r="X4" s="386"/>
      <c r="Y4" s="386"/>
      <c r="Z4" s="386"/>
      <c r="AA4" s="386"/>
      <c r="AB4" s="386"/>
      <c r="AC4" s="386"/>
      <c r="AD4" s="386"/>
      <c r="AE4" s="386"/>
      <c r="AF4" s="386"/>
      <c r="AG4" s="386"/>
      <c r="AH4" s="386"/>
    </row>
    <row r="5" spans="1:35" s="3" customFormat="1" x14ac:dyDescent="0.25">
      <c r="A5" s="25"/>
      <c r="F5" s="149"/>
      <c r="G5" s="149"/>
      <c r="H5" s="26"/>
      <c r="I5" s="26"/>
      <c r="J5" s="26"/>
      <c r="K5" s="26"/>
      <c r="L5" s="26"/>
      <c r="M5" s="26"/>
      <c r="N5" s="26"/>
      <c r="O5" s="26"/>
      <c r="P5" s="268"/>
      <c r="Q5" s="26"/>
      <c r="R5" s="26"/>
      <c r="S5" s="26"/>
      <c r="T5" s="26"/>
      <c r="U5" s="386"/>
      <c r="V5" s="386"/>
      <c r="W5" s="386"/>
      <c r="X5" s="386"/>
      <c r="Y5" s="386"/>
      <c r="Z5" s="386"/>
      <c r="AA5" s="386"/>
      <c r="AB5" s="386"/>
      <c r="AC5" s="386"/>
      <c r="AD5" s="386"/>
      <c r="AE5" s="386"/>
      <c r="AF5" s="386"/>
      <c r="AG5" s="386"/>
      <c r="AH5" s="386"/>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4" t="s">
        <v>556</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6"/>
      <c r="AI8" s="27"/>
    </row>
    <row r="9" spans="1:35" s="25" customFormat="1" ht="18.75" customHeight="1" x14ac:dyDescent="0.25">
      <c r="A9" s="358" t="s">
        <v>0</v>
      </c>
      <c r="B9" s="296" t="s">
        <v>5</v>
      </c>
      <c r="C9" s="358" t="s">
        <v>232</v>
      </c>
      <c r="D9" s="358" t="s">
        <v>234</v>
      </c>
      <c r="E9" s="360" t="s">
        <v>1</v>
      </c>
      <c r="F9" s="359" t="s">
        <v>2</v>
      </c>
      <c r="G9" s="359" t="s">
        <v>3</v>
      </c>
      <c r="H9" s="388"/>
      <c r="I9" s="388"/>
      <c r="J9" s="388"/>
      <c r="K9" s="388"/>
      <c r="L9" s="388"/>
      <c r="M9" s="388"/>
      <c r="N9" s="388"/>
      <c r="O9" s="388"/>
      <c r="P9" s="388"/>
      <c r="Q9" s="388"/>
      <c r="R9" s="388"/>
      <c r="S9" s="388"/>
      <c r="T9" s="388"/>
      <c r="U9" s="388"/>
      <c r="V9" s="306"/>
      <c r="W9" s="358" t="s">
        <v>4</v>
      </c>
      <c r="X9" s="358"/>
      <c r="Y9" s="358"/>
      <c r="Z9" s="358"/>
      <c r="AA9" s="358"/>
      <c r="AB9" s="358"/>
      <c r="AC9" s="358"/>
      <c r="AD9" s="358"/>
      <c r="AE9" s="358"/>
      <c r="AF9" s="358"/>
      <c r="AG9" s="358"/>
      <c r="AH9" s="358"/>
      <c r="AI9" s="28"/>
    </row>
    <row r="10" spans="1:35" s="3" customFormat="1" x14ac:dyDescent="0.25">
      <c r="A10" s="358"/>
      <c r="B10" s="297"/>
      <c r="C10" s="358"/>
      <c r="D10" s="358"/>
      <c r="E10" s="361"/>
      <c r="F10" s="359"/>
      <c r="G10" s="359"/>
      <c r="H10" s="363" t="s">
        <v>495</v>
      </c>
      <c r="I10" s="364"/>
      <c r="J10" s="364"/>
      <c r="K10" s="364"/>
      <c r="L10" s="365"/>
      <c r="M10" s="363" t="s">
        <v>494</v>
      </c>
      <c r="N10" s="364"/>
      <c r="O10" s="364"/>
      <c r="P10" s="364"/>
      <c r="Q10" s="365"/>
      <c r="R10" s="363" t="s">
        <v>519</v>
      </c>
      <c r="S10" s="364"/>
      <c r="T10" s="364"/>
      <c r="U10" s="364"/>
      <c r="V10" s="365"/>
      <c r="W10" s="357" t="s">
        <v>495</v>
      </c>
      <c r="X10" s="357"/>
      <c r="Y10" s="357"/>
      <c r="Z10" s="357"/>
      <c r="AA10" s="357" t="s">
        <v>494</v>
      </c>
      <c r="AB10" s="357"/>
      <c r="AC10" s="357"/>
      <c r="AD10" s="357"/>
      <c r="AE10" s="357" t="s">
        <v>519</v>
      </c>
      <c r="AF10" s="357"/>
      <c r="AG10" s="357"/>
      <c r="AH10" s="357"/>
      <c r="AI10" s="29"/>
    </row>
    <row r="11" spans="1:35" s="3" customFormat="1" ht="102.75" customHeight="1" x14ac:dyDescent="0.25">
      <c r="A11" s="358"/>
      <c r="B11" s="298"/>
      <c r="C11" s="358"/>
      <c r="D11" s="358"/>
      <c r="E11" s="362"/>
      <c r="F11" s="359"/>
      <c r="G11" s="359"/>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9" t="s">
        <v>520</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9"/>
    </row>
    <row r="14" spans="1:35" s="10" customFormat="1" ht="33" customHeight="1" x14ac:dyDescent="0.25">
      <c r="A14" s="348" t="s">
        <v>703</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9"/>
      <c r="AI14" s="9"/>
    </row>
    <row r="15" spans="1:35" s="12" customFormat="1" ht="94.5" customHeight="1" x14ac:dyDescent="0.25">
      <c r="A15" s="45" t="s">
        <v>150</v>
      </c>
      <c r="B15" s="13" t="s">
        <v>235</v>
      </c>
      <c r="C15" s="116" t="s">
        <v>629</v>
      </c>
      <c r="D15" s="116" t="s">
        <v>402</v>
      </c>
      <c r="E15" s="296" t="s">
        <v>20</v>
      </c>
      <c r="F15" s="195" t="s">
        <v>524</v>
      </c>
      <c r="G15" s="196" t="s">
        <v>525</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6" t="s">
        <v>629</v>
      </c>
      <c r="D16" s="296" t="s">
        <v>632</v>
      </c>
      <c r="E16" s="297"/>
      <c r="F16" s="197" t="s">
        <v>524</v>
      </c>
      <c r="G16" s="198" t="s">
        <v>525</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123" customHeight="1" x14ac:dyDescent="0.25">
      <c r="A17" s="101" t="s">
        <v>231</v>
      </c>
      <c r="B17" s="4" t="s">
        <v>254</v>
      </c>
      <c r="C17" s="350"/>
      <c r="D17" s="298"/>
      <c r="E17" s="297"/>
      <c r="F17" s="197" t="s">
        <v>524</v>
      </c>
      <c r="G17" s="198" t="s">
        <v>525</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51"/>
      <c r="B18" s="352" t="s">
        <v>255</v>
      </c>
      <c r="C18" s="296" t="s">
        <v>629</v>
      </c>
      <c r="D18" s="296" t="s">
        <v>633</v>
      </c>
      <c r="E18" s="297"/>
      <c r="F18" s="294" t="s">
        <v>524</v>
      </c>
      <c r="G18" s="294" t="s">
        <v>525</v>
      </c>
      <c r="H18" s="294"/>
      <c r="I18" s="294"/>
      <c r="J18" s="294"/>
      <c r="K18" s="294"/>
      <c r="L18" s="294"/>
      <c r="M18" s="294"/>
      <c r="N18" s="294"/>
      <c r="O18" s="294"/>
      <c r="P18" s="294"/>
      <c r="Q18" s="294"/>
      <c r="R18" s="294"/>
      <c r="S18" s="294"/>
      <c r="T18" s="294"/>
      <c r="U18" s="294"/>
      <c r="V18" s="294"/>
      <c r="W18" s="341"/>
      <c r="X18" s="341"/>
      <c r="Y18" s="341" t="s">
        <v>17</v>
      </c>
      <c r="Z18" s="341" t="s">
        <v>17</v>
      </c>
      <c r="AA18" s="341"/>
      <c r="AB18" s="341"/>
      <c r="AC18" s="341" t="s">
        <v>17</v>
      </c>
      <c r="AD18" s="341" t="s">
        <v>17</v>
      </c>
      <c r="AE18" s="341"/>
      <c r="AF18" s="341"/>
      <c r="AG18" s="341" t="s">
        <v>17</v>
      </c>
      <c r="AH18" s="339" t="s">
        <v>17</v>
      </c>
      <c r="AI18" s="9"/>
    </row>
    <row r="19" spans="1:35" s="10" customFormat="1" ht="257.25" customHeight="1" x14ac:dyDescent="0.25">
      <c r="A19" s="298"/>
      <c r="B19" s="353"/>
      <c r="C19" s="350"/>
      <c r="D19" s="298"/>
      <c r="E19" s="298"/>
      <c r="F19" s="295"/>
      <c r="G19" s="295"/>
      <c r="H19" s="343"/>
      <c r="I19" s="343"/>
      <c r="J19" s="343"/>
      <c r="K19" s="343"/>
      <c r="L19" s="343"/>
      <c r="M19" s="343"/>
      <c r="N19" s="343"/>
      <c r="O19" s="343"/>
      <c r="P19" s="343"/>
      <c r="Q19" s="343"/>
      <c r="R19" s="343"/>
      <c r="S19" s="343"/>
      <c r="T19" s="343"/>
      <c r="U19" s="343"/>
      <c r="V19" s="343"/>
      <c r="W19" s="342"/>
      <c r="X19" s="342"/>
      <c r="Y19" s="342"/>
      <c r="Z19" s="342"/>
      <c r="AA19" s="342"/>
      <c r="AB19" s="342"/>
      <c r="AC19" s="342"/>
      <c r="AD19" s="342"/>
      <c r="AE19" s="342"/>
      <c r="AF19" s="342"/>
      <c r="AG19" s="342"/>
      <c r="AH19" s="340"/>
      <c r="AI19" s="9"/>
    </row>
    <row r="20" spans="1:35" s="12" customFormat="1" ht="83.25" customHeight="1" x14ac:dyDescent="0.25">
      <c r="A20" s="45" t="s">
        <v>152</v>
      </c>
      <c r="B20" s="13" t="s">
        <v>256</v>
      </c>
      <c r="C20" s="283" t="s">
        <v>629</v>
      </c>
      <c r="D20" s="137" t="s">
        <v>403</v>
      </c>
      <c r="E20" s="296" t="s">
        <v>21</v>
      </c>
      <c r="F20" s="257" t="s">
        <v>526</v>
      </c>
      <c r="G20" s="258" t="s">
        <v>527</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98.75" customHeight="1" x14ac:dyDescent="0.25">
      <c r="A21" s="46" t="s">
        <v>153</v>
      </c>
      <c r="B21" s="4" t="s">
        <v>257</v>
      </c>
      <c r="C21" s="283" t="s">
        <v>629</v>
      </c>
      <c r="D21" s="95" t="s">
        <v>634</v>
      </c>
      <c r="E21" s="297"/>
      <c r="F21" s="197" t="s">
        <v>526</v>
      </c>
      <c r="G21" s="198" t="s">
        <v>527</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97.25" customHeight="1" x14ac:dyDescent="0.25">
      <c r="A22" s="46" t="s">
        <v>221</v>
      </c>
      <c r="B22" s="4" t="s">
        <v>258</v>
      </c>
      <c r="C22" s="283" t="s">
        <v>629</v>
      </c>
      <c r="D22" s="95" t="s">
        <v>635</v>
      </c>
      <c r="E22" s="297"/>
      <c r="F22" s="255" t="s">
        <v>526</v>
      </c>
      <c r="G22" s="256" t="s">
        <v>527</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8"/>
      <c r="F23" s="303" t="s">
        <v>429</v>
      </c>
      <c r="G23" s="304"/>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629</v>
      </c>
      <c r="D24" s="137" t="s">
        <v>403</v>
      </c>
      <c r="E24" s="296"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95.25" customHeight="1" x14ac:dyDescent="0.25">
      <c r="A25" s="47" t="s">
        <v>155</v>
      </c>
      <c r="B25" s="4" t="s">
        <v>226</v>
      </c>
      <c r="C25" s="283" t="s">
        <v>629</v>
      </c>
      <c r="D25" s="107" t="s">
        <v>637</v>
      </c>
      <c r="E25" s="297"/>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38"/>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208.5" customHeight="1" x14ac:dyDescent="0.25">
      <c r="A27" s="48" t="s">
        <v>156</v>
      </c>
      <c r="B27" s="13" t="s">
        <v>24</v>
      </c>
      <c r="C27" s="19" t="s">
        <v>732</v>
      </c>
      <c r="D27" s="19" t="s">
        <v>636</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629</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129" customHeight="1" x14ac:dyDescent="0.25">
      <c r="A29" s="49" t="s">
        <v>435</v>
      </c>
      <c r="B29" s="4" t="s">
        <v>461</v>
      </c>
      <c r="C29" s="283" t="s">
        <v>733</v>
      </c>
      <c r="D29" s="201" t="s">
        <v>619</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629</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125.25" customHeight="1" x14ac:dyDescent="0.25">
      <c r="A31" s="48" t="s">
        <v>436</v>
      </c>
      <c r="B31" s="13" t="s">
        <v>433</v>
      </c>
      <c r="C31" s="19" t="s">
        <v>734</v>
      </c>
      <c r="D31" s="19" t="s">
        <v>403</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629</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127.5" customHeight="1" x14ac:dyDescent="0.25">
      <c r="A33" s="48" t="s">
        <v>438</v>
      </c>
      <c r="B33" s="4" t="s">
        <v>464</v>
      </c>
      <c r="C33" s="216" t="s">
        <v>733</v>
      </c>
      <c r="D33" s="216" t="s">
        <v>619</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512</v>
      </c>
      <c r="C34" s="283" t="s">
        <v>629</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6" t="s">
        <v>413</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8"/>
      <c r="AI35" s="9"/>
    </row>
    <row r="36" spans="1:35" s="12" customFormat="1" ht="99" customHeight="1" x14ac:dyDescent="0.25">
      <c r="A36" s="48" t="s">
        <v>439</v>
      </c>
      <c r="B36" s="13" t="s">
        <v>25</v>
      </c>
      <c r="C36" s="283" t="s">
        <v>629</v>
      </c>
      <c r="D36" s="137" t="s">
        <v>403</v>
      </c>
      <c r="E36" s="296"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201" customHeight="1" x14ac:dyDescent="0.25">
      <c r="A37" s="47" t="s">
        <v>197</v>
      </c>
      <c r="B37" s="4" t="s">
        <v>169</v>
      </c>
      <c r="C37" s="283" t="s">
        <v>629</v>
      </c>
      <c r="D37" s="95" t="s">
        <v>638</v>
      </c>
      <c r="E37" s="297"/>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37"/>
      <c r="F38" s="305" t="s">
        <v>391</v>
      </c>
      <c r="G38" s="306"/>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04.75" customHeight="1" x14ac:dyDescent="0.25">
      <c r="A39" s="47" t="s">
        <v>198</v>
      </c>
      <c r="B39" s="4" t="s">
        <v>26</v>
      </c>
      <c r="C39" s="283" t="s">
        <v>629</v>
      </c>
      <c r="D39" s="95" t="s">
        <v>639</v>
      </c>
      <c r="E39" s="337"/>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37"/>
      <c r="F40" s="305" t="s">
        <v>417</v>
      </c>
      <c r="G40" s="306"/>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213.75" customHeight="1" x14ac:dyDescent="0.25">
      <c r="A41" s="47" t="s">
        <v>440</v>
      </c>
      <c r="B41" s="4" t="s">
        <v>29</v>
      </c>
      <c r="C41" s="283" t="s">
        <v>629</v>
      </c>
      <c r="D41" s="285" t="s">
        <v>640</v>
      </c>
      <c r="E41" s="337"/>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38"/>
      <c r="F42" s="305" t="s">
        <v>424</v>
      </c>
      <c r="G42" s="306"/>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629</v>
      </c>
      <c r="D43" s="95" t="s">
        <v>399</v>
      </c>
      <c r="E43" s="296"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629</v>
      </c>
      <c r="D44" s="95" t="s">
        <v>641</v>
      </c>
      <c r="E44" s="297"/>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37"/>
      <c r="F45" s="305" t="s">
        <v>425</v>
      </c>
      <c r="G45" s="306"/>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629</v>
      </c>
      <c r="D46" s="264" t="s">
        <v>642</v>
      </c>
      <c r="E46" s="337"/>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38"/>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629</v>
      </c>
      <c r="D48" s="137" t="s">
        <v>403</v>
      </c>
      <c r="E48" s="296"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6" t="s">
        <v>629</v>
      </c>
      <c r="D49" s="296" t="s">
        <v>643</v>
      </c>
      <c r="E49" s="297"/>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7"/>
      <c r="D50" s="297"/>
      <c r="E50" s="297"/>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8"/>
      <c r="D51" s="298"/>
      <c r="E51" s="297"/>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38"/>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629</v>
      </c>
      <c r="D53" s="137" t="s">
        <v>403</v>
      </c>
      <c r="E53" s="296"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629</v>
      </c>
      <c r="D54" s="264" t="s">
        <v>642</v>
      </c>
      <c r="E54" s="297"/>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38"/>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20" t="s">
        <v>704</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1"/>
      <c r="AI56" s="9"/>
    </row>
    <row r="57" spans="1:35" s="12" customFormat="1" ht="96" customHeight="1" x14ac:dyDescent="0.25">
      <c r="A57" s="48" t="s">
        <v>444</v>
      </c>
      <c r="B57" s="13" t="s">
        <v>36</v>
      </c>
      <c r="C57" s="283" t="s">
        <v>629</v>
      </c>
      <c r="D57" s="216" t="s">
        <v>403</v>
      </c>
      <c r="E57" s="296" t="s">
        <v>37</v>
      </c>
      <c r="F57" s="182">
        <v>43831</v>
      </c>
      <c r="G57" s="183">
        <v>44926</v>
      </c>
      <c r="H57" s="36">
        <f>H58+H59+H60</f>
        <v>24689.1</v>
      </c>
      <c r="I57" s="36">
        <f>I58+I59+I60</f>
        <v>0</v>
      </c>
      <c r="J57" s="36">
        <f>J58+J59+J60</f>
        <v>0</v>
      </c>
      <c r="K57" s="36">
        <f>K58+K59+K60</f>
        <v>24689.1</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629</v>
      </c>
      <c r="D58" s="216" t="s">
        <v>643</v>
      </c>
      <c r="E58" s="297"/>
      <c r="F58" s="186">
        <v>43831</v>
      </c>
      <c r="G58" s="187">
        <v>44926</v>
      </c>
      <c r="H58" s="37">
        <f>I58+J58+K58+L58</f>
        <v>23260.1</v>
      </c>
      <c r="I58" s="37">
        <v>0</v>
      </c>
      <c r="J58" s="37">
        <v>0</v>
      </c>
      <c r="K58" s="37">
        <v>23260.1</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629</v>
      </c>
      <c r="D59" s="216" t="s">
        <v>643</v>
      </c>
      <c r="E59" s="297"/>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629</v>
      </c>
      <c r="D60" s="262" t="s">
        <v>643</v>
      </c>
      <c r="E60" s="297"/>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629</v>
      </c>
      <c r="D62" s="137" t="s">
        <v>403</v>
      </c>
      <c r="E62" s="296"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70" t="s">
        <v>629</v>
      </c>
      <c r="D63" s="370" t="s">
        <v>634</v>
      </c>
      <c r="E63" s="337"/>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33.5" customHeight="1" x14ac:dyDescent="0.25">
      <c r="A64" s="47" t="s">
        <v>204</v>
      </c>
      <c r="B64" s="4" t="s">
        <v>223</v>
      </c>
      <c r="C64" s="371"/>
      <c r="D64" s="371"/>
      <c r="E64" s="337"/>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38"/>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72" t="s">
        <v>41</v>
      </c>
      <c r="B66" s="300"/>
      <c r="C66" s="300"/>
      <c r="D66" s="301"/>
      <c r="E66" s="113"/>
      <c r="F66" s="39"/>
      <c r="G66" s="39"/>
      <c r="H66" s="40">
        <f>H15+H20+H24+H31+H36+H43+H48+H53+H57+H62</f>
        <v>31730.5</v>
      </c>
      <c r="I66" s="40">
        <f>I15+I20+I24+I27+I31+I36+I43+I48+I53+I57+I62</f>
        <v>0</v>
      </c>
      <c r="J66" s="40">
        <f>J15+J20+J24+J27+J31+J36+J43+J48+J53+J57+J62</f>
        <v>0</v>
      </c>
      <c r="K66" s="40">
        <f>K15+K20+K24+K27+K31+K36+K43+K48+K53+K57+K62</f>
        <v>31730.5</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44" t="s">
        <v>521</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6"/>
      <c r="AI67" s="29"/>
    </row>
    <row r="68" spans="1:35" s="3" customFormat="1" ht="29.25" customHeight="1" x14ac:dyDescent="0.25">
      <c r="A68" s="347" t="s">
        <v>11</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row>
    <row r="69" spans="1:35" s="2" customFormat="1" ht="126" customHeight="1" x14ac:dyDescent="0.25">
      <c r="A69" s="20">
        <v>12</v>
      </c>
      <c r="B69" s="13" t="s">
        <v>42</v>
      </c>
      <c r="C69" s="357" t="s">
        <v>735</v>
      </c>
      <c r="D69" s="357" t="s">
        <v>123</v>
      </c>
      <c r="E69" s="296"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57"/>
      <c r="D70" s="357"/>
      <c r="E70" s="297"/>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7"/>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57" t="s">
        <v>735</v>
      </c>
      <c r="D72" s="357" t="s">
        <v>123</v>
      </c>
      <c r="E72" s="297"/>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57"/>
      <c r="D73" s="357"/>
      <c r="E73" s="297"/>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57"/>
      <c r="D74" s="357"/>
      <c r="E74" s="297"/>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7"/>
      <c r="F75" s="303" t="s">
        <v>425</v>
      </c>
      <c r="G75" s="304"/>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6" t="s">
        <v>735</v>
      </c>
      <c r="D76" s="296" t="s">
        <v>123</v>
      </c>
      <c r="E76" s="297"/>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7"/>
      <c r="D77" s="297"/>
      <c r="E77" s="297"/>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7"/>
      <c r="D78" s="297"/>
      <c r="E78" s="297"/>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7"/>
      <c r="D79" s="297"/>
      <c r="E79" s="297"/>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7"/>
      <c r="D80" s="297"/>
      <c r="E80" s="297"/>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8"/>
      <c r="D81" s="298"/>
      <c r="E81" s="297"/>
      <c r="F81" s="303" t="s">
        <v>426</v>
      </c>
      <c r="G81" s="304"/>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57" t="s">
        <v>735</v>
      </c>
      <c r="D82" s="357" t="s">
        <v>123</v>
      </c>
      <c r="E82" s="297"/>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57"/>
      <c r="D83" s="296"/>
      <c r="E83" s="298"/>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0" t="s">
        <v>12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2"/>
    </row>
    <row r="85" spans="1:34" s="222" customFormat="1" ht="58.5" customHeight="1" x14ac:dyDescent="0.25">
      <c r="A85" s="20" t="s">
        <v>120</v>
      </c>
      <c r="B85" s="13" t="s">
        <v>43</v>
      </c>
      <c r="C85" s="296" t="s">
        <v>735</v>
      </c>
      <c r="D85" s="296" t="s">
        <v>123</v>
      </c>
      <c r="E85" s="296"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7"/>
      <c r="D86" s="297"/>
      <c r="E86" s="297"/>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7"/>
      <c r="D87" s="297"/>
      <c r="E87" s="297"/>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8"/>
      <c r="D88" s="298"/>
      <c r="E88" s="297"/>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628</v>
      </c>
      <c r="C89" s="282"/>
      <c r="D89" s="282"/>
      <c r="E89" s="297"/>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644</v>
      </c>
      <c r="C90" s="282"/>
      <c r="D90" s="282"/>
      <c r="E90" s="297"/>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6" t="s">
        <v>735</v>
      </c>
      <c r="D91" s="296" t="s">
        <v>123</v>
      </c>
      <c r="E91" s="297"/>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7"/>
      <c r="D92" s="297"/>
      <c r="E92" s="297"/>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7"/>
      <c r="D93" s="297"/>
      <c r="E93" s="297"/>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7"/>
      <c r="D94" s="297"/>
      <c r="E94" s="297"/>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7"/>
      <c r="D95" s="297"/>
      <c r="E95" s="297"/>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7"/>
      <c r="D96" s="297"/>
      <c r="E96" s="297"/>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8"/>
      <c r="D97" s="298"/>
      <c r="E97" s="298"/>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0" t="s">
        <v>705</v>
      </c>
      <c r="B98" s="326"/>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6"/>
      <c r="AE98" s="326"/>
      <c r="AF98" s="326"/>
      <c r="AG98" s="326"/>
      <c r="AH98" s="327"/>
    </row>
    <row r="99" spans="1:34" s="2" customFormat="1" ht="79.5" customHeight="1" x14ac:dyDescent="0.25">
      <c r="A99" s="20" t="s">
        <v>210</v>
      </c>
      <c r="B99" s="13" t="s">
        <v>45</v>
      </c>
      <c r="C99" s="296" t="s">
        <v>735</v>
      </c>
      <c r="D99" s="296" t="s">
        <v>123</v>
      </c>
      <c r="E99" s="296" t="s">
        <v>14</v>
      </c>
      <c r="F99" s="188">
        <v>43831</v>
      </c>
      <c r="G99" s="189">
        <v>44926</v>
      </c>
      <c r="H99" s="36">
        <f>I99+J99+K99+L99</f>
        <v>22550.600000000002</v>
      </c>
      <c r="I99" s="36">
        <f>I100+I101+I102+I103</f>
        <v>0</v>
      </c>
      <c r="J99" s="36">
        <f t="shared" ref="J99:L99" si="12">J100+J101+J102+J103</f>
        <v>0</v>
      </c>
      <c r="K99" s="36">
        <f t="shared" si="12"/>
        <v>22550.600000000002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7"/>
      <c r="D100" s="297"/>
      <c r="E100" s="297"/>
      <c r="F100" s="186">
        <v>43831</v>
      </c>
      <c r="G100" s="187">
        <v>44926</v>
      </c>
      <c r="H100" s="36">
        <f t="shared" ref="H100:H103" si="15">I100+J100+K100+L100</f>
        <v>20332.2</v>
      </c>
      <c r="I100" s="37">
        <f t="shared" ref="I100:J100" si="16">I101+I102+I103</f>
        <v>0</v>
      </c>
      <c r="J100" s="37">
        <f t="shared" si="16"/>
        <v>0</v>
      </c>
      <c r="K100" s="37">
        <v>20332.2</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7"/>
      <c r="D101" s="297"/>
      <c r="E101" s="297"/>
      <c r="F101" s="186">
        <v>43831</v>
      </c>
      <c r="G101" s="187">
        <v>44926</v>
      </c>
      <c r="H101" s="36">
        <f t="shared" si="15"/>
        <v>2203.4</v>
      </c>
      <c r="I101" s="37">
        <v>0</v>
      </c>
      <c r="J101" s="37">
        <v>0</v>
      </c>
      <c r="K101" s="37">
        <v>2203.4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7"/>
      <c r="D102" s="297"/>
      <c r="E102" s="297"/>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7"/>
      <c r="D103" s="297"/>
      <c r="E103" s="297"/>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8"/>
      <c r="D104" s="298"/>
      <c r="E104" s="298"/>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57" t="s">
        <v>735</v>
      </c>
      <c r="D105" s="357" t="s">
        <v>123</v>
      </c>
      <c r="E105" s="296" t="s">
        <v>15</v>
      </c>
      <c r="F105" s="188">
        <v>43831</v>
      </c>
      <c r="G105" s="189">
        <v>44926</v>
      </c>
      <c r="H105" s="287">
        <f>I105+J105+K105+L105</f>
        <v>5240.2</v>
      </c>
      <c r="I105" s="287">
        <v>0</v>
      </c>
      <c r="J105" s="287">
        <v>0</v>
      </c>
      <c r="K105" s="287">
        <f>K106+K107+K108</f>
        <v>5240.2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57"/>
      <c r="D106" s="357"/>
      <c r="E106" s="297"/>
      <c r="F106" s="186">
        <v>43831</v>
      </c>
      <c r="G106" s="187">
        <v>44926</v>
      </c>
      <c r="H106" s="287">
        <f>I106+J106+K106+L106</f>
        <v>2016.9</v>
      </c>
      <c r="I106" s="288">
        <v>0</v>
      </c>
      <c r="J106" s="288">
        <v>0</v>
      </c>
      <c r="K106" s="288">
        <v>2016.9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57" t="s">
        <v>735</v>
      </c>
      <c r="D107" s="357" t="s">
        <v>123</v>
      </c>
      <c r="E107" s="297"/>
      <c r="F107" s="186">
        <v>43831</v>
      </c>
      <c r="G107" s="187">
        <v>44926</v>
      </c>
      <c r="H107" s="287">
        <f>I107+J107+K107+L107</f>
        <v>2856.6</v>
      </c>
      <c r="I107" s="288">
        <v>0</v>
      </c>
      <c r="J107" s="288">
        <v>0</v>
      </c>
      <c r="K107" s="288">
        <v>2856.6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57"/>
      <c r="D108" s="357"/>
      <c r="E108" s="297"/>
      <c r="F108" s="186">
        <v>43831</v>
      </c>
      <c r="G108" s="187">
        <v>44926</v>
      </c>
      <c r="H108" s="287">
        <f>I108+J108+K108+L108</f>
        <v>366.7</v>
      </c>
      <c r="I108" s="288">
        <v>0</v>
      </c>
      <c r="J108" s="288">
        <v>0</v>
      </c>
      <c r="K108" s="288">
        <v>366.7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8"/>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299" t="s">
        <v>60</v>
      </c>
      <c r="B110" s="300"/>
      <c r="C110" s="300"/>
      <c r="D110" s="301"/>
      <c r="E110" s="112"/>
      <c r="F110" s="52"/>
      <c r="G110" s="53"/>
      <c r="H110" s="40">
        <f t="shared" ref="H110:Q110" si="24">H69+H85+H91+H99+H105</f>
        <v>30193.4</v>
      </c>
      <c r="I110" s="40">
        <f t="shared" si="24"/>
        <v>0</v>
      </c>
      <c r="J110" s="40">
        <f t="shared" si="24"/>
        <v>0</v>
      </c>
      <c r="K110" s="40">
        <f t="shared" si="24"/>
        <v>30193.4</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328" t="s">
        <v>522</v>
      </c>
      <c r="B111" s="329"/>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30"/>
    </row>
    <row r="112" spans="1:34" s="3" customFormat="1" ht="30" customHeight="1" x14ac:dyDescent="0.25">
      <c r="A112" s="310" t="s">
        <v>61</v>
      </c>
      <c r="B112" s="311"/>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2"/>
    </row>
    <row r="113" spans="1:34" s="2" customFormat="1" ht="63" x14ac:dyDescent="0.25">
      <c r="A113" s="19" t="s">
        <v>214</v>
      </c>
      <c r="B113" s="13" t="s">
        <v>51</v>
      </c>
      <c r="C113" s="296" t="s">
        <v>720</v>
      </c>
      <c r="D113" s="296" t="s">
        <v>149</v>
      </c>
      <c r="E113" s="296"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7"/>
      <c r="D114" s="297"/>
      <c r="E114" s="297"/>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8"/>
      <c r="D115" s="298"/>
      <c r="E115" s="298"/>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05" t="s">
        <v>419</v>
      </c>
      <c r="G116" s="306"/>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0" t="s">
        <v>706</v>
      </c>
      <c r="B117" s="326"/>
      <c r="C117" s="326"/>
      <c r="D117" s="326"/>
      <c r="E117" s="326"/>
      <c r="F117" s="326"/>
      <c r="G117" s="326"/>
      <c r="H117" s="326"/>
      <c r="I117" s="326"/>
      <c r="J117" s="326"/>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7"/>
    </row>
    <row r="118" spans="1:34" s="2" customFormat="1" ht="52.5" customHeight="1" x14ac:dyDescent="0.25">
      <c r="A118" s="20" t="s">
        <v>217</v>
      </c>
      <c r="B118" s="13" t="s">
        <v>18</v>
      </c>
      <c r="C118" s="296" t="s">
        <v>720</v>
      </c>
      <c r="D118" s="296" t="s">
        <v>149</v>
      </c>
      <c r="E118" s="296"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7"/>
      <c r="D119" s="297"/>
      <c r="E119" s="297"/>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7"/>
      <c r="D120" s="297"/>
      <c r="E120" s="297"/>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8"/>
      <c r="D121" s="298"/>
      <c r="E121" s="298"/>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5" t="s">
        <v>707</v>
      </c>
      <c r="B122" s="326"/>
      <c r="C122" s="326"/>
      <c r="D122" s="326"/>
      <c r="E122" s="326"/>
      <c r="F122" s="326"/>
      <c r="G122" s="326"/>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7"/>
    </row>
    <row r="123" spans="1:34" s="2" customFormat="1" ht="78.75" customHeight="1" x14ac:dyDescent="0.25">
      <c r="A123" s="20" t="s">
        <v>218</v>
      </c>
      <c r="B123" s="13" t="s">
        <v>52</v>
      </c>
      <c r="C123" s="296" t="s">
        <v>720</v>
      </c>
      <c r="D123" s="296" t="s">
        <v>149</v>
      </c>
      <c r="E123" s="296"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7"/>
      <c r="D124" s="297"/>
      <c r="E124" s="297"/>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8"/>
      <c r="D125" s="298"/>
      <c r="E125" s="298"/>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0" t="s">
        <v>708</v>
      </c>
      <c r="B127" s="326"/>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7"/>
    </row>
    <row r="128" spans="1:34" s="2" customFormat="1" ht="63" x14ac:dyDescent="0.25">
      <c r="A128" s="20" t="s">
        <v>220</v>
      </c>
      <c r="B128" s="13" t="s">
        <v>53</v>
      </c>
      <c r="C128" s="296" t="s">
        <v>720</v>
      </c>
      <c r="D128" s="296" t="s">
        <v>149</v>
      </c>
      <c r="E128" s="296"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7"/>
      <c r="D129" s="297"/>
      <c r="E129" s="297"/>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7"/>
      <c r="D130" s="297"/>
      <c r="E130" s="297"/>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8"/>
      <c r="D131" s="298"/>
      <c r="E131" s="298"/>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0" t="s">
        <v>709</v>
      </c>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7"/>
    </row>
    <row r="133" spans="1:34" s="228" customFormat="1" ht="80.25" customHeight="1" x14ac:dyDescent="0.25">
      <c r="A133" s="96" t="s">
        <v>121</v>
      </c>
      <c r="B133" s="152" t="s">
        <v>19</v>
      </c>
      <c r="C133" s="325" t="s">
        <v>720</v>
      </c>
      <c r="D133" s="325" t="s">
        <v>619</v>
      </c>
      <c r="E133" s="315" t="s">
        <v>165</v>
      </c>
      <c r="F133" s="188">
        <v>43831</v>
      </c>
      <c r="G133" s="189">
        <v>44926</v>
      </c>
      <c r="H133" s="227">
        <f t="shared" ref="H133:H137" si="27">I133+J133+K133+L133</f>
        <v>113851</v>
      </c>
      <c r="I133" s="227">
        <f>I134+I135+I136+I137</f>
        <v>0</v>
      </c>
      <c r="J133" s="227">
        <f t="shared" ref="J133:L133" si="28">J134+J135+J136+J137</f>
        <v>0</v>
      </c>
      <c r="K133" s="227">
        <f t="shared" si="28"/>
        <v>113851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25"/>
      <c r="D134" s="325"/>
      <c r="E134" s="316"/>
      <c r="F134" s="186">
        <v>43831</v>
      </c>
      <c r="G134" s="187">
        <v>44926</v>
      </c>
      <c r="H134" s="231">
        <f>J134+K134</f>
        <v>93419.7</v>
      </c>
      <c r="I134" s="231">
        <v>0</v>
      </c>
      <c r="J134" s="231">
        <v>0</v>
      </c>
      <c r="K134" s="231">
        <v>93419.7</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25"/>
      <c r="D135" s="325"/>
      <c r="E135" s="316"/>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25"/>
      <c r="D136" s="325"/>
      <c r="E136" s="316"/>
      <c r="F136" s="186">
        <v>43831</v>
      </c>
      <c r="G136" s="187">
        <v>44926</v>
      </c>
      <c r="H136" s="231">
        <f t="shared" si="27"/>
        <v>11095.8</v>
      </c>
      <c r="I136" s="231">
        <v>0</v>
      </c>
      <c r="J136" s="231">
        <v>0</v>
      </c>
      <c r="K136" s="231">
        <v>11095.8</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25"/>
      <c r="D137" s="325"/>
      <c r="E137" s="317"/>
      <c r="F137" s="186">
        <v>43831</v>
      </c>
      <c r="G137" s="187">
        <v>44926</v>
      </c>
      <c r="H137" s="231">
        <f t="shared" si="27"/>
        <v>204.9</v>
      </c>
      <c r="I137" s="231">
        <v>0</v>
      </c>
      <c r="J137" s="231">
        <v>0</v>
      </c>
      <c r="K137" s="231">
        <v>204.9</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05" t="s">
        <v>425</v>
      </c>
      <c r="G138" s="306"/>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15" t="s">
        <v>720</v>
      </c>
      <c r="D139" s="315" t="s">
        <v>619</v>
      </c>
      <c r="E139" s="315" t="s">
        <v>165</v>
      </c>
      <c r="F139" s="188">
        <v>43831</v>
      </c>
      <c r="G139" s="189">
        <v>44926</v>
      </c>
      <c r="H139" s="227">
        <f t="shared" ref="H139:H141" si="33">I139+J139+K139+L139</f>
        <v>10415.200000000001</v>
      </c>
      <c r="I139" s="227">
        <f>I140+I141+I142</f>
        <v>0</v>
      </c>
      <c r="J139" s="227">
        <f t="shared" ref="J139:L139" si="34">J140+J141+J142</f>
        <v>0</v>
      </c>
      <c r="K139" s="227">
        <f t="shared" si="34"/>
        <v>10415.200000000001</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16"/>
      <c r="D140" s="316"/>
      <c r="E140" s="316"/>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16"/>
      <c r="D141" s="316"/>
      <c r="E141" s="316"/>
      <c r="F141" s="186">
        <v>43831</v>
      </c>
      <c r="G141" s="187">
        <v>44926</v>
      </c>
      <c r="H141" s="231">
        <f t="shared" si="33"/>
        <v>720.6</v>
      </c>
      <c r="I141" s="231">
        <v>0</v>
      </c>
      <c r="J141" s="231">
        <v>0</v>
      </c>
      <c r="K141" s="231">
        <v>720.6</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17"/>
      <c r="D142" s="317"/>
      <c r="E142" s="317"/>
      <c r="F142" s="186">
        <v>43831</v>
      </c>
      <c r="G142" s="187">
        <v>44926</v>
      </c>
      <c r="H142" s="231">
        <f>K142</f>
        <v>599.5</v>
      </c>
      <c r="I142" s="231">
        <v>0</v>
      </c>
      <c r="J142" s="231">
        <v>0</v>
      </c>
      <c r="K142" s="231">
        <v>599.5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05" t="s">
        <v>425</v>
      </c>
      <c r="G143" s="306"/>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536</v>
      </c>
      <c r="C144" s="322" t="s">
        <v>720</v>
      </c>
      <c r="D144" s="115" t="s">
        <v>619</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23"/>
      <c r="D145" s="219" t="s">
        <v>619</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24"/>
      <c r="D146" s="216" t="s">
        <v>619</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05" t="s">
        <v>425</v>
      </c>
      <c r="G147" s="306"/>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537</v>
      </c>
      <c r="C148" s="322" t="s">
        <v>736</v>
      </c>
      <c r="D148" s="19" t="s">
        <v>619</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23"/>
      <c r="D149" s="216" t="s">
        <v>619</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24"/>
      <c r="D150" s="216" t="s">
        <v>619</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05" t="s">
        <v>425</v>
      </c>
      <c r="G151" s="306"/>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535</v>
      </c>
      <c r="C152" s="322" t="s">
        <v>720</v>
      </c>
      <c r="D152" s="276" t="s">
        <v>619</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532</v>
      </c>
      <c r="C153" s="323"/>
      <c r="D153" s="276" t="s">
        <v>619</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533</v>
      </c>
      <c r="C154" s="324"/>
      <c r="D154" s="276" t="s">
        <v>619</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6" t="s">
        <v>736</v>
      </c>
      <c r="D155" s="276" t="s">
        <v>619</v>
      </c>
      <c r="E155" s="276"/>
      <c r="F155" s="305" t="s">
        <v>425</v>
      </c>
      <c r="G155" s="306"/>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7"/>
      <c r="D156" s="19" t="s">
        <v>619</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8"/>
      <c r="D157" s="216" t="s">
        <v>619</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6" t="s">
        <v>736</v>
      </c>
      <c r="D158" s="219" t="s">
        <v>619</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7"/>
      <c r="D159" s="219"/>
      <c r="E159" s="219"/>
      <c r="F159" s="305" t="s">
        <v>422</v>
      </c>
      <c r="G159" s="306"/>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8"/>
      <c r="D160" s="234" t="s">
        <v>619</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538</v>
      </c>
      <c r="C161" s="296" t="s">
        <v>736</v>
      </c>
      <c r="D161" s="216" t="s">
        <v>619</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7"/>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8"/>
      <c r="D163" s="239"/>
      <c r="E163" s="239"/>
      <c r="F163" s="318" t="s">
        <v>419</v>
      </c>
      <c r="G163" s="319"/>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534</v>
      </c>
      <c r="C164" s="296" t="s">
        <v>736</v>
      </c>
      <c r="D164" s="19" t="s">
        <v>619</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7"/>
      <c r="D165" s="216" t="s">
        <v>619</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72" customHeight="1" x14ac:dyDescent="0.25">
      <c r="A166" s="21" t="s">
        <v>248</v>
      </c>
      <c r="B166" s="4" t="s">
        <v>271</v>
      </c>
      <c r="C166" s="298"/>
      <c r="D166" s="216" t="s">
        <v>619</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18" t="s">
        <v>419</v>
      </c>
      <c r="G167" s="319"/>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65" customHeight="1" x14ac:dyDescent="0.25">
      <c r="A168" s="96" t="s">
        <v>457</v>
      </c>
      <c r="B168" s="152" t="s">
        <v>147</v>
      </c>
      <c r="C168" s="242" t="s">
        <v>721</v>
      </c>
      <c r="D168" s="242" t="s">
        <v>619</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25" t="s">
        <v>720</v>
      </c>
      <c r="D169" s="325" t="s">
        <v>619</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515</v>
      </c>
      <c r="C170" s="325"/>
      <c r="D170" s="325"/>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25"/>
      <c r="D171" s="325"/>
      <c r="E171" s="250"/>
      <c r="F171" s="335" t="s">
        <v>419</v>
      </c>
      <c r="G171" s="336"/>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516</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514</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507</v>
      </c>
      <c r="C174" s="325" t="s">
        <v>720</v>
      </c>
      <c r="D174" s="291" t="s">
        <v>511</v>
      </c>
      <c r="E174" s="291" t="s">
        <v>165</v>
      </c>
      <c r="F174" s="188">
        <v>43831</v>
      </c>
      <c r="G174" s="189">
        <v>44926</v>
      </c>
      <c r="H174" s="227">
        <f>J174+K174</f>
        <v>4584</v>
      </c>
      <c r="I174" s="267"/>
      <c r="J174" s="267">
        <f>J175</f>
        <v>0</v>
      </c>
      <c r="K174" s="267">
        <f>K175</f>
        <v>4584</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508</v>
      </c>
      <c r="C175" s="325"/>
      <c r="D175" s="334"/>
      <c r="E175" s="292"/>
      <c r="F175" s="186">
        <v>43831</v>
      </c>
      <c r="G175" s="187">
        <v>44926</v>
      </c>
      <c r="H175" s="231">
        <f>K175</f>
        <v>4584</v>
      </c>
      <c r="I175" s="251"/>
      <c r="J175" s="251">
        <v>0</v>
      </c>
      <c r="K175" s="251">
        <v>4584</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517</v>
      </c>
      <c r="C176" s="325"/>
      <c r="D176" s="293"/>
      <c r="E176" s="292"/>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509</v>
      </c>
      <c r="C177" s="291" t="s">
        <v>720</v>
      </c>
      <c r="D177" s="291" t="s">
        <v>511</v>
      </c>
      <c r="E177" s="292"/>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510</v>
      </c>
      <c r="C178" s="292"/>
      <c r="D178" s="334"/>
      <c r="E178" s="292"/>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645</v>
      </c>
      <c r="C179" s="333"/>
      <c r="D179" s="293"/>
      <c r="E179" s="293"/>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299" t="s">
        <v>59</v>
      </c>
      <c r="B180" s="331"/>
      <c r="C180" s="331"/>
      <c r="D180" s="332"/>
      <c r="E180" s="112"/>
      <c r="F180" s="52"/>
      <c r="G180" s="53"/>
      <c r="H180" s="252">
        <f>H118+H133+H139+H144+H148+H156+H152+H160+H164+H168+H174+H177</f>
        <v>132427.39999999997</v>
      </c>
      <c r="I180" s="252">
        <f>I118+I133+I139+I148+I156+I164+I168</f>
        <v>0</v>
      </c>
      <c r="J180" s="252">
        <f>J118+J133+J139+J144+J148+J156+J152+J160+J164+J168+J174+J177</f>
        <v>1163.2</v>
      </c>
      <c r="K180" s="252">
        <f>K118+K133+K139+K144+K148+K156+K152+K160+K164+K168+K174+K177</f>
        <v>131264.20000000001</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328" t="s">
        <v>249</v>
      </c>
      <c r="B181" s="329"/>
      <c r="C181" s="329"/>
      <c r="D181" s="329"/>
      <c r="E181" s="329"/>
      <c r="F181" s="329"/>
      <c r="G181" s="329"/>
      <c r="H181" s="329"/>
      <c r="I181" s="329"/>
      <c r="J181" s="329"/>
      <c r="K181" s="329"/>
      <c r="L181" s="329"/>
      <c r="M181" s="329"/>
      <c r="N181" s="329"/>
      <c r="O181" s="329"/>
      <c r="P181" s="329"/>
      <c r="Q181" s="329"/>
      <c r="R181" s="329"/>
      <c r="S181" s="329"/>
      <c r="T181" s="329"/>
      <c r="U181" s="329"/>
      <c r="V181" s="329"/>
      <c r="W181" s="329"/>
      <c r="X181" s="329"/>
      <c r="Y181" s="329"/>
      <c r="Z181" s="329"/>
      <c r="AA181" s="329"/>
      <c r="AB181" s="329"/>
      <c r="AC181" s="329"/>
      <c r="AD181" s="329"/>
      <c r="AE181" s="329"/>
      <c r="AF181" s="329"/>
      <c r="AG181" s="329"/>
      <c r="AH181" s="330"/>
    </row>
    <row r="182" spans="1:36" s="3" customFormat="1" ht="31.5" customHeight="1" x14ac:dyDescent="0.25">
      <c r="A182" s="310" t="s">
        <v>710</v>
      </c>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7"/>
    </row>
    <row r="183" spans="1:36" s="2" customFormat="1" ht="126" x14ac:dyDescent="0.25">
      <c r="A183" s="20">
        <v>31</v>
      </c>
      <c r="B183" s="13" t="s">
        <v>62</v>
      </c>
      <c r="C183" s="296" t="s">
        <v>720</v>
      </c>
      <c r="D183" s="296" t="s">
        <v>621</v>
      </c>
      <c r="E183" s="296"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7"/>
      <c r="D184" s="297"/>
      <c r="E184" s="297"/>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539</v>
      </c>
      <c r="B185" s="4" t="s">
        <v>263</v>
      </c>
      <c r="C185" s="297"/>
      <c r="D185" s="297"/>
      <c r="E185" s="297"/>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646</v>
      </c>
      <c r="C186" s="298"/>
      <c r="D186" s="298"/>
      <c r="E186" s="298"/>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6" t="s">
        <v>720</v>
      </c>
      <c r="D187" s="296" t="s">
        <v>493</v>
      </c>
      <c r="E187" s="296" t="s">
        <v>65</v>
      </c>
      <c r="F187" s="188">
        <v>43831</v>
      </c>
      <c r="G187" s="189">
        <v>44926</v>
      </c>
      <c r="H187" s="36">
        <f>I187+J187+K187+L187</f>
        <v>45.8</v>
      </c>
      <c r="I187" s="36">
        <f>I188+I189</f>
        <v>0</v>
      </c>
      <c r="J187" s="36">
        <f t="shared" ref="J187:L187" si="79">J188+J189</f>
        <v>0</v>
      </c>
      <c r="K187" s="36">
        <f t="shared" si="79"/>
        <v>45.8</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540</v>
      </c>
      <c r="B188" s="4" t="s">
        <v>272</v>
      </c>
      <c r="C188" s="297"/>
      <c r="D188" s="297"/>
      <c r="E188" s="297"/>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541</v>
      </c>
      <c r="B189" s="4" t="s">
        <v>459</v>
      </c>
      <c r="C189" s="297"/>
      <c r="D189" s="297"/>
      <c r="E189" s="297"/>
      <c r="F189" s="186">
        <v>43831</v>
      </c>
      <c r="G189" s="187">
        <v>44926</v>
      </c>
      <c r="H189" s="36">
        <f>I189+J189+K189+L189</f>
        <v>8.8000000000000007</v>
      </c>
      <c r="I189" s="37">
        <v>0</v>
      </c>
      <c r="J189" s="37">
        <v>0</v>
      </c>
      <c r="K189" s="37">
        <v>8.8000000000000007</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647</v>
      </c>
      <c r="C190" s="298"/>
      <c r="D190" s="298"/>
      <c r="E190" s="298"/>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0" t="s">
        <v>711</v>
      </c>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2"/>
    </row>
    <row r="192" spans="1:36" s="2" customFormat="1" ht="63" customHeight="1" x14ac:dyDescent="0.25">
      <c r="A192" s="20">
        <v>33</v>
      </c>
      <c r="B192" s="13" t="s">
        <v>66</v>
      </c>
      <c r="C192" s="291" t="s">
        <v>720</v>
      </c>
      <c r="D192" s="296" t="s">
        <v>493</v>
      </c>
      <c r="E192" s="296"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542</v>
      </c>
      <c r="B193" s="119" t="s">
        <v>284</v>
      </c>
      <c r="C193" s="292"/>
      <c r="D193" s="297"/>
      <c r="E193" s="297"/>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648</v>
      </c>
      <c r="C194" s="333"/>
      <c r="D194" s="298"/>
      <c r="E194" s="298"/>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720</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720</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6" t="s">
        <v>720</v>
      </c>
      <c r="D197" s="296" t="s">
        <v>493</v>
      </c>
      <c r="E197" s="296"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543</v>
      </c>
      <c r="B198" s="4" t="s">
        <v>86</v>
      </c>
      <c r="C198" s="297"/>
      <c r="D198" s="297"/>
      <c r="E198" s="297"/>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544</v>
      </c>
      <c r="B199" s="4" t="s">
        <v>251</v>
      </c>
      <c r="C199" s="297"/>
      <c r="D199" s="297"/>
      <c r="E199" s="297"/>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649</v>
      </c>
      <c r="C200" s="298"/>
      <c r="D200" s="298"/>
      <c r="E200" s="298"/>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6" t="s">
        <v>720</v>
      </c>
      <c r="D201" s="296" t="s">
        <v>493</v>
      </c>
      <c r="E201" s="296"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7"/>
      <c r="D202" s="297"/>
      <c r="E202" s="297"/>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7"/>
      <c r="D203" s="297"/>
      <c r="E203" s="297"/>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650</v>
      </c>
      <c r="C204" s="298"/>
      <c r="D204" s="298"/>
      <c r="E204" s="298"/>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6" t="s">
        <v>720</v>
      </c>
      <c r="D205" s="296" t="s">
        <v>493</v>
      </c>
      <c r="E205" s="296"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545</v>
      </c>
      <c r="B206" s="4" t="s">
        <v>286</v>
      </c>
      <c r="C206" s="297"/>
      <c r="D206" s="297"/>
      <c r="E206" s="297"/>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651</v>
      </c>
      <c r="C207" s="298"/>
      <c r="D207" s="298"/>
      <c r="E207" s="298"/>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0" t="s">
        <v>712</v>
      </c>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2"/>
    </row>
    <row r="209" spans="1:34" s="2" customFormat="1" ht="78.75" x14ac:dyDescent="0.25">
      <c r="A209" s="20">
        <v>39</v>
      </c>
      <c r="B209" s="13" t="s">
        <v>125</v>
      </c>
      <c r="C209" s="296" t="s">
        <v>629</v>
      </c>
      <c r="D209" s="296" t="s">
        <v>620</v>
      </c>
      <c r="E209" s="296"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7"/>
      <c r="D210" s="297"/>
      <c r="E210" s="297"/>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546</v>
      </c>
      <c r="B211" s="4" t="s">
        <v>252</v>
      </c>
      <c r="C211" s="297"/>
      <c r="D211" s="297"/>
      <c r="E211" s="297"/>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652</v>
      </c>
      <c r="C212" s="298"/>
      <c r="D212" s="298"/>
      <c r="E212" s="298"/>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6" t="s">
        <v>720</v>
      </c>
      <c r="D213" s="296" t="s">
        <v>493</v>
      </c>
      <c r="E213" s="296"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7"/>
      <c r="D214" s="297"/>
      <c r="E214" s="297"/>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547</v>
      </c>
      <c r="B215" s="4" t="s">
        <v>225</v>
      </c>
      <c r="C215" s="297"/>
      <c r="D215" s="297"/>
      <c r="E215" s="298"/>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653</v>
      </c>
      <c r="C216" s="298"/>
      <c r="D216" s="298"/>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57" t="s">
        <v>627</v>
      </c>
      <c r="D217" s="296" t="s">
        <v>90</v>
      </c>
      <c r="E217" s="296"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57"/>
      <c r="D218" s="297"/>
      <c r="E218" s="297"/>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57"/>
      <c r="D219" s="298"/>
      <c r="E219" s="298"/>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6" t="s">
        <v>720</v>
      </c>
      <c r="D220" s="296" t="s">
        <v>493</v>
      </c>
      <c r="E220" s="296"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557</v>
      </c>
      <c r="B221" s="13" t="s">
        <v>186</v>
      </c>
      <c r="C221" s="297"/>
      <c r="D221" s="297"/>
      <c r="E221" s="297"/>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518</v>
      </c>
      <c r="C222" s="298"/>
      <c r="D222" s="298"/>
      <c r="E222" s="298"/>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0" t="s">
        <v>713</v>
      </c>
      <c r="B223" s="326"/>
      <c r="C223" s="326"/>
      <c r="D223" s="326"/>
      <c r="E223" s="326"/>
      <c r="F223" s="326"/>
      <c r="G223" s="326"/>
      <c r="H223" s="326"/>
      <c r="I223" s="326"/>
      <c r="J223" s="326"/>
      <c r="K223" s="326"/>
      <c r="L223" s="326"/>
      <c r="M223" s="326"/>
      <c r="N223" s="326"/>
      <c r="O223" s="326"/>
      <c r="P223" s="326"/>
      <c r="Q223" s="326"/>
      <c r="R223" s="326"/>
      <c r="S223" s="326"/>
      <c r="T223" s="326"/>
      <c r="U223" s="326"/>
      <c r="V223" s="326"/>
      <c r="W223" s="326"/>
      <c r="X223" s="326"/>
      <c r="Y223" s="326"/>
      <c r="Z223" s="326"/>
      <c r="AA223" s="326"/>
      <c r="AB223" s="326"/>
      <c r="AC223" s="326"/>
      <c r="AD223" s="326"/>
      <c r="AE223" s="326"/>
      <c r="AF223" s="326"/>
      <c r="AG223" s="326"/>
      <c r="AH223" s="327"/>
    </row>
    <row r="224" spans="1:34" s="2" customFormat="1" ht="78.75" x14ac:dyDescent="0.25">
      <c r="A224" s="20">
        <v>42</v>
      </c>
      <c r="B224" s="13" t="s">
        <v>73</v>
      </c>
      <c r="C224" s="296" t="s">
        <v>720</v>
      </c>
      <c r="D224" s="296" t="s">
        <v>493</v>
      </c>
      <c r="E224" s="296" t="s">
        <v>95</v>
      </c>
      <c r="F224" s="188">
        <v>43831</v>
      </c>
      <c r="G224" s="189">
        <v>44926</v>
      </c>
      <c r="H224" s="36">
        <f>K224</f>
        <v>31.7</v>
      </c>
      <c r="I224" s="36">
        <f t="shared" ref="I224:L224" si="87">I225</f>
        <v>0</v>
      </c>
      <c r="J224" s="36">
        <f t="shared" si="87"/>
        <v>0</v>
      </c>
      <c r="K224" s="36">
        <f>K225+K227</f>
        <v>31.7</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558</v>
      </c>
      <c r="B225" s="13" t="s">
        <v>187</v>
      </c>
      <c r="C225" s="297"/>
      <c r="D225" s="297"/>
      <c r="E225" s="297"/>
      <c r="F225" s="186">
        <v>43831</v>
      </c>
      <c r="G225" s="187">
        <v>44926</v>
      </c>
      <c r="H225" s="90">
        <f>I225+J225+K225+L225</f>
        <v>31.7</v>
      </c>
      <c r="I225" s="90">
        <v>0</v>
      </c>
      <c r="J225" s="90">
        <v>0</v>
      </c>
      <c r="K225" s="90">
        <v>31.7</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513</v>
      </c>
      <c r="C226" s="298"/>
      <c r="D226" s="298"/>
      <c r="E226" s="298"/>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559</v>
      </c>
      <c r="B227" s="4" t="s">
        <v>528</v>
      </c>
      <c r="C227" s="271" t="s">
        <v>720</v>
      </c>
      <c r="D227" s="271" t="s">
        <v>493</v>
      </c>
      <c r="E227" s="271"/>
      <c r="F227" s="186">
        <v>43831</v>
      </c>
      <c r="G227" s="187">
        <v>44926</v>
      </c>
      <c r="H227" s="273">
        <f>K227</f>
        <v>0</v>
      </c>
      <c r="I227" s="273"/>
      <c r="J227" s="273">
        <v>0</v>
      </c>
      <c r="K227" s="273">
        <v>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654</v>
      </c>
      <c r="C228" s="271" t="s">
        <v>720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6" t="s">
        <v>720</v>
      </c>
      <c r="D229" s="296" t="s">
        <v>493</v>
      </c>
      <c r="E229" s="296"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560</v>
      </c>
      <c r="B230" s="13" t="s">
        <v>188</v>
      </c>
      <c r="C230" s="297"/>
      <c r="D230" s="297"/>
      <c r="E230" s="297"/>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655</v>
      </c>
      <c r="C231" s="298"/>
      <c r="D231" s="298"/>
      <c r="E231" s="298"/>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6" t="s">
        <v>720</v>
      </c>
      <c r="D232" s="296" t="s">
        <v>493</v>
      </c>
      <c r="E232" s="296"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548</v>
      </c>
      <c r="B233" s="13" t="s">
        <v>190</v>
      </c>
      <c r="C233" s="297"/>
      <c r="D233" s="297"/>
      <c r="E233" s="297"/>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656</v>
      </c>
      <c r="C234" s="298"/>
      <c r="D234" s="298"/>
      <c r="E234" s="298"/>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6" t="s">
        <v>720</v>
      </c>
      <c r="D235" s="296" t="s">
        <v>493</v>
      </c>
      <c r="E235" s="296"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561</v>
      </c>
      <c r="B236" s="13" t="s">
        <v>191</v>
      </c>
      <c r="C236" s="297"/>
      <c r="D236" s="297"/>
      <c r="E236" s="297"/>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657</v>
      </c>
      <c r="C237" s="298"/>
      <c r="D237" s="298"/>
      <c r="E237" s="298"/>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531</v>
      </c>
      <c r="C238" s="296" t="s">
        <v>720</v>
      </c>
      <c r="D238" s="296" t="s">
        <v>412</v>
      </c>
      <c r="E238" s="296" t="s">
        <v>98</v>
      </c>
      <c r="F238" s="188">
        <v>43831</v>
      </c>
      <c r="G238" s="189">
        <v>44926</v>
      </c>
      <c r="H238" s="34">
        <f>K238</f>
        <v>2363.3000000000002</v>
      </c>
      <c r="I238" s="34">
        <f t="shared" ref="I238:V238" si="90">I239</f>
        <v>0</v>
      </c>
      <c r="J238" s="34">
        <f t="shared" si="90"/>
        <v>0</v>
      </c>
      <c r="K238" s="34">
        <f>K239+K241+K243</f>
        <v>2363.3000000000002</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562</v>
      </c>
      <c r="B239" s="13" t="s">
        <v>658</v>
      </c>
      <c r="C239" s="297"/>
      <c r="D239" s="297"/>
      <c r="E239" s="297"/>
      <c r="F239" s="186">
        <v>43831</v>
      </c>
      <c r="G239" s="187">
        <v>44926</v>
      </c>
      <c r="H239" s="35">
        <f>I239+J239+K239+L239</f>
        <v>1673.3</v>
      </c>
      <c r="I239" s="35">
        <v>0</v>
      </c>
      <c r="J239" s="35">
        <v>0</v>
      </c>
      <c r="K239" s="35">
        <v>1673.3</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659</v>
      </c>
      <c r="C240" s="297"/>
      <c r="D240" s="297"/>
      <c r="E240" s="297"/>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563</v>
      </c>
      <c r="B241" s="4" t="s">
        <v>529</v>
      </c>
      <c r="C241" s="297"/>
      <c r="D241" s="297"/>
      <c r="E241" s="297"/>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660</v>
      </c>
      <c r="C242" s="297"/>
      <c r="D242" s="297"/>
      <c r="E242" s="297"/>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564</v>
      </c>
      <c r="B243" s="4" t="s">
        <v>530</v>
      </c>
      <c r="C243" s="297"/>
      <c r="D243" s="297"/>
      <c r="E243" s="297"/>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661</v>
      </c>
      <c r="C244" s="298"/>
      <c r="D244" s="298"/>
      <c r="E244" s="298"/>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0" t="s">
        <v>714</v>
      </c>
      <c r="B245" s="311"/>
      <c r="C245" s="311"/>
      <c r="D245" s="311"/>
      <c r="E245" s="311"/>
      <c r="F245" s="311"/>
      <c r="G245" s="311"/>
      <c r="H245" s="311"/>
      <c r="I245" s="311"/>
      <c r="J245" s="311"/>
      <c r="K245" s="311"/>
      <c r="L245" s="311"/>
      <c r="M245" s="311"/>
      <c r="N245" s="311"/>
      <c r="O245" s="311"/>
      <c r="P245" s="311"/>
      <c r="Q245" s="311"/>
      <c r="R245" s="311"/>
      <c r="S245" s="311"/>
      <c r="T245" s="311"/>
      <c r="U245" s="311"/>
      <c r="V245" s="311"/>
      <c r="W245" s="311"/>
      <c r="X245" s="311"/>
      <c r="Y245" s="311"/>
      <c r="Z245" s="311"/>
      <c r="AA245" s="311"/>
      <c r="AB245" s="311"/>
      <c r="AC245" s="311"/>
      <c r="AD245" s="311"/>
      <c r="AE245" s="311"/>
      <c r="AF245" s="311"/>
      <c r="AG245" s="311"/>
      <c r="AH245" s="312"/>
    </row>
    <row r="246" spans="1:34" s="2" customFormat="1" ht="63" x14ac:dyDescent="0.25">
      <c r="A246" s="20">
        <v>47</v>
      </c>
      <c r="B246" s="13" t="s">
        <v>77</v>
      </c>
      <c r="C246" s="296" t="s">
        <v>720</v>
      </c>
      <c r="D246" s="296" t="s">
        <v>493</v>
      </c>
      <c r="E246" s="296"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549</v>
      </c>
      <c r="B247" s="13" t="s">
        <v>192</v>
      </c>
      <c r="C247" s="297"/>
      <c r="D247" s="297"/>
      <c r="E247" s="297"/>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662</v>
      </c>
      <c r="C248" s="298"/>
      <c r="D248" s="298"/>
      <c r="E248" s="298"/>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6" t="s">
        <v>720</v>
      </c>
      <c r="D249" s="296" t="s">
        <v>493</v>
      </c>
      <c r="E249" s="296"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565</v>
      </c>
      <c r="B250" s="13" t="s">
        <v>193</v>
      </c>
      <c r="C250" s="297"/>
      <c r="D250" s="297"/>
      <c r="E250" s="297"/>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663</v>
      </c>
      <c r="C251" s="298"/>
      <c r="D251" s="298"/>
      <c r="E251" s="298"/>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6" t="s">
        <v>720</v>
      </c>
      <c r="D252" s="296" t="s">
        <v>412</v>
      </c>
      <c r="E252" s="296" t="s">
        <v>101</v>
      </c>
      <c r="F252" s="188">
        <v>43831</v>
      </c>
      <c r="G252" s="189">
        <v>44926</v>
      </c>
      <c r="H252" s="97">
        <f>I252+J252+K252+L252</f>
        <v>119</v>
      </c>
      <c r="I252" s="97">
        <f>I253+I254+I255+I256</f>
        <v>0</v>
      </c>
      <c r="J252" s="97">
        <f t="shared" ref="J252:L252" si="91">J253+J254+J255+J256</f>
        <v>0</v>
      </c>
      <c r="K252" s="97">
        <f t="shared" si="91"/>
        <v>119</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550</v>
      </c>
      <c r="B253" s="13" t="s">
        <v>194</v>
      </c>
      <c r="C253" s="297"/>
      <c r="D253" s="297"/>
      <c r="E253" s="297"/>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566</v>
      </c>
      <c r="B254" s="13" t="s">
        <v>195</v>
      </c>
      <c r="C254" s="297"/>
      <c r="D254" s="297"/>
      <c r="E254" s="297"/>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567</v>
      </c>
      <c r="B255" s="4" t="s">
        <v>398</v>
      </c>
      <c r="C255" s="297"/>
      <c r="D255" s="297"/>
      <c r="E255" s="297"/>
      <c r="F255" s="186">
        <v>43831</v>
      </c>
      <c r="G255" s="187">
        <v>44926</v>
      </c>
      <c r="H255" s="98">
        <f t="shared" si="94"/>
        <v>54</v>
      </c>
      <c r="I255" s="98">
        <v>0</v>
      </c>
      <c r="J255" s="98">
        <v>0</v>
      </c>
      <c r="K255" s="98">
        <v>54</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7"/>
      <c r="D256" s="297"/>
      <c r="E256" s="297"/>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664</v>
      </c>
      <c r="C257" s="298"/>
      <c r="D257" s="298"/>
      <c r="E257" s="298"/>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6" t="s">
        <v>720</v>
      </c>
      <c r="D258" s="296" t="s">
        <v>493</v>
      </c>
      <c r="E258" s="296" t="s">
        <v>102</v>
      </c>
      <c r="F258" s="188">
        <v>43831</v>
      </c>
      <c r="G258" s="189">
        <v>44926</v>
      </c>
      <c r="H258" s="36">
        <f t="shared" ref="H258:V258" si="97">H259</f>
        <v>136.19999999999999</v>
      </c>
      <c r="I258" s="36">
        <f t="shared" si="97"/>
        <v>0</v>
      </c>
      <c r="J258" s="36">
        <f t="shared" si="97"/>
        <v>0</v>
      </c>
      <c r="K258" s="36">
        <f t="shared" si="97"/>
        <v>136.19999999999999</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551</v>
      </c>
      <c r="B259" s="13" t="s">
        <v>196</v>
      </c>
      <c r="C259" s="297"/>
      <c r="D259" s="297"/>
      <c r="E259" s="373"/>
      <c r="F259" s="186">
        <v>43831</v>
      </c>
      <c r="G259" s="187">
        <v>44926</v>
      </c>
      <c r="H259" s="35">
        <f>I259+J259+K259+L259</f>
        <v>136.19999999999999</v>
      </c>
      <c r="I259" s="35">
        <v>0</v>
      </c>
      <c r="J259" s="35">
        <v>0</v>
      </c>
      <c r="K259" s="35">
        <v>136.19999999999999</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665</v>
      </c>
      <c r="C260" s="298"/>
      <c r="D260" s="298"/>
      <c r="E260" s="374"/>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6" t="s">
        <v>720</v>
      </c>
      <c r="D261" s="296" t="s">
        <v>493</v>
      </c>
      <c r="E261" s="296"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568</v>
      </c>
      <c r="B262" s="13" t="s">
        <v>189</v>
      </c>
      <c r="C262" s="297"/>
      <c r="D262" s="297"/>
      <c r="E262" s="297"/>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666</v>
      </c>
      <c r="C263" s="298"/>
      <c r="D263" s="298"/>
      <c r="E263" s="298"/>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617</v>
      </c>
      <c r="C264" s="296" t="s">
        <v>720</v>
      </c>
      <c r="D264" s="296" t="s">
        <v>493</v>
      </c>
      <c r="E264" s="296"/>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569</v>
      </c>
      <c r="B265" s="4" t="s">
        <v>496</v>
      </c>
      <c r="C265" s="297"/>
      <c r="D265" s="297"/>
      <c r="E265" s="387"/>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667</v>
      </c>
      <c r="C266" s="298"/>
      <c r="D266" s="298"/>
      <c r="E266" s="350"/>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299" t="s">
        <v>104</v>
      </c>
      <c r="B267" s="300"/>
      <c r="C267" s="301"/>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328" t="s">
        <v>523</v>
      </c>
      <c r="B268" s="395"/>
      <c r="C268" s="395"/>
      <c r="D268" s="395"/>
      <c r="E268" s="395"/>
      <c r="F268" s="395"/>
      <c r="G268" s="395"/>
      <c r="H268" s="395"/>
      <c r="I268" s="395"/>
      <c r="J268" s="395"/>
      <c r="K268" s="395"/>
      <c r="L268" s="395"/>
      <c r="M268" s="395"/>
      <c r="N268" s="395"/>
      <c r="O268" s="395"/>
      <c r="P268" s="395"/>
      <c r="Q268" s="395"/>
      <c r="R268" s="395"/>
      <c r="S268" s="395"/>
      <c r="T268" s="395"/>
      <c r="U268" s="395"/>
      <c r="V268" s="395"/>
      <c r="W268" s="395"/>
      <c r="X268" s="395"/>
      <c r="Y268" s="395"/>
      <c r="Z268" s="395"/>
      <c r="AA268" s="395"/>
      <c r="AB268" s="395"/>
      <c r="AC268" s="395"/>
      <c r="AD268" s="395"/>
      <c r="AE268" s="395"/>
      <c r="AF268" s="395"/>
      <c r="AG268" s="395"/>
      <c r="AH268" s="396"/>
    </row>
    <row r="269" spans="1:34" s="3" customFormat="1" ht="54" customHeight="1" x14ac:dyDescent="0.25">
      <c r="A269" s="163"/>
      <c r="B269" s="310" t="s">
        <v>715</v>
      </c>
      <c r="C269" s="311"/>
      <c r="D269" s="311"/>
      <c r="E269" s="311"/>
      <c r="F269" s="311"/>
      <c r="G269" s="311"/>
      <c r="H269" s="311"/>
      <c r="I269" s="311"/>
      <c r="J269" s="311"/>
      <c r="K269" s="311"/>
      <c r="L269" s="311"/>
      <c r="M269" s="311"/>
      <c r="N269" s="311"/>
      <c r="O269" s="311"/>
      <c r="P269" s="311"/>
      <c r="Q269" s="311"/>
      <c r="R269" s="311"/>
      <c r="S269" s="311"/>
      <c r="T269" s="311"/>
      <c r="U269" s="311"/>
      <c r="V269" s="311"/>
      <c r="W269" s="311"/>
      <c r="X269" s="311"/>
      <c r="Y269" s="311"/>
      <c r="Z269" s="311"/>
      <c r="AA269" s="311"/>
      <c r="AB269" s="311"/>
      <c r="AC269" s="311"/>
      <c r="AD269" s="311"/>
      <c r="AE269" s="311"/>
      <c r="AF269" s="311"/>
      <c r="AG269" s="311"/>
      <c r="AH269" s="312"/>
    </row>
    <row r="270" spans="1:34" s="2" customFormat="1" ht="47.25" x14ac:dyDescent="0.25">
      <c r="A270" s="20">
        <v>53</v>
      </c>
      <c r="B270" s="13" t="s">
        <v>81</v>
      </c>
      <c r="C270" s="302" t="s">
        <v>722</v>
      </c>
      <c r="D270" s="302" t="s">
        <v>502</v>
      </c>
      <c r="E270" s="296"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552</v>
      </c>
      <c r="B271" s="4" t="s">
        <v>273</v>
      </c>
      <c r="C271" s="297"/>
      <c r="D271" s="297"/>
      <c r="E271" s="297"/>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570</v>
      </c>
      <c r="B272" s="4" t="s">
        <v>274</v>
      </c>
      <c r="C272" s="297"/>
      <c r="D272" s="297"/>
      <c r="E272" s="297"/>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571</v>
      </c>
      <c r="B273" s="4" t="s">
        <v>275</v>
      </c>
      <c r="C273" s="297"/>
      <c r="D273" s="297"/>
      <c r="E273" s="297"/>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668</v>
      </c>
      <c r="C274" s="298"/>
      <c r="D274" s="298"/>
      <c r="E274" s="298"/>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6" t="s">
        <v>727</v>
      </c>
      <c r="D275" s="397" t="s">
        <v>737</v>
      </c>
      <c r="E275" s="296"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572</v>
      </c>
      <c r="B276" s="4" t="s">
        <v>276</v>
      </c>
      <c r="C276" s="297"/>
      <c r="D276" s="376"/>
      <c r="E276" s="297"/>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573</v>
      </c>
      <c r="B277" s="4" t="s">
        <v>354</v>
      </c>
      <c r="C277" s="298"/>
      <c r="D277" s="377"/>
      <c r="E277" s="298"/>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553</v>
      </c>
      <c r="B278" s="4" t="s">
        <v>277</v>
      </c>
      <c r="C278" s="93" t="s">
        <v>723</v>
      </c>
      <c r="D278" s="93" t="s">
        <v>738</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669</v>
      </c>
      <c r="C279" s="93" t="s">
        <v>724</v>
      </c>
      <c r="D279" s="93" t="s">
        <v>749</v>
      </c>
      <c r="E279" s="57"/>
      <c r="F279" s="305" t="s">
        <v>392</v>
      </c>
      <c r="G279" s="306"/>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2" t="s">
        <v>725</v>
      </c>
      <c r="D280" s="302" t="s">
        <v>626</v>
      </c>
      <c r="E280" s="302"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574</v>
      </c>
      <c r="B281" s="4" t="s">
        <v>385</v>
      </c>
      <c r="C281" s="377"/>
      <c r="D281" s="377"/>
      <c r="E281" s="377"/>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670</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2" t="s">
        <v>726</v>
      </c>
      <c r="D283" s="302" t="s">
        <v>502</v>
      </c>
      <c r="E283" s="302"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575</v>
      </c>
      <c r="B284" s="4" t="s">
        <v>423</v>
      </c>
      <c r="C284" s="377"/>
      <c r="D284" s="377"/>
      <c r="E284" s="377"/>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671</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2" t="s">
        <v>728</v>
      </c>
      <c r="D286" s="302" t="s">
        <v>739</v>
      </c>
      <c r="E286" s="302"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576</v>
      </c>
      <c r="B287" s="4" t="s">
        <v>358</v>
      </c>
      <c r="C287" s="377"/>
      <c r="D287" s="377"/>
      <c r="E287" s="377"/>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672</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2" t="s">
        <v>726</v>
      </c>
      <c r="D289" s="302" t="s">
        <v>503</v>
      </c>
      <c r="E289" s="302"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577</v>
      </c>
      <c r="B290" s="4" t="s">
        <v>361</v>
      </c>
      <c r="C290" s="377"/>
      <c r="D290" s="377"/>
      <c r="E290" s="377"/>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673</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2" t="s">
        <v>726</v>
      </c>
      <c r="D292" s="302" t="s">
        <v>504</v>
      </c>
      <c r="E292" s="394"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578</v>
      </c>
      <c r="B293" s="4" t="s">
        <v>362</v>
      </c>
      <c r="C293" s="377"/>
      <c r="D293" s="377"/>
      <c r="E293" s="394"/>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674</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89" t="s">
        <v>729</v>
      </c>
      <c r="D295" s="389" t="s">
        <v>739</v>
      </c>
      <c r="E295" s="391"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579</v>
      </c>
      <c r="B296" s="4" t="s">
        <v>364</v>
      </c>
      <c r="C296" s="390"/>
      <c r="D296" s="390"/>
      <c r="E296" s="392"/>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580</v>
      </c>
      <c r="B297" s="4" t="s">
        <v>365</v>
      </c>
      <c r="C297" s="302" t="s">
        <v>741</v>
      </c>
      <c r="D297" s="284" t="s">
        <v>740</v>
      </c>
      <c r="E297" s="393"/>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675</v>
      </c>
      <c r="C298" s="377"/>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2" t="s">
        <v>730</v>
      </c>
      <c r="D299" s="302" t="s">
        <v>739</v>
      </c>
      <c r="E299" s="302"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581</v>
      </c>
      <c r="B300" s="4" t="s">
        <v>293</v>
      </c>
      <c r="C300" s="377"/>
      <c r="D300" s="377"/>
      <c r="E300" s="377"/>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676</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10" t="s">
        <v>716</v>
      </c>
      <c r="B302" s="311"/>
      <c r="C302" s="311"/>
      <c r="D302" s="311"/>
      <c r="E302" s="311"/>
      <c r="F302" s="311"/>
      <c r="G302" s="311"/>
      <c r="H302" s="311"/>
      <c r="I302" s="311"/>
      <c r="J302" s="311"/>
      <c r="K302" s="311"/>
      <c r="L302" s="311"/>
      <c r="M302" s="311"/>
      <c r="N302" s="311"/>
      <c r="O302" s="311"/>
      <c r="P302" s="311"/>
      <c r="Q302" s="311"/>
      <c r="R302" s="311"/>
      <c r="S302" s="311"/>
      <c r="T302" s="311"/>
      <c r="U302" s="311"/>
      <c r="V302" s="311"/>
      <c r="W302" s="311"/>
      <c r="X302" s="311"/>
      <c r="Y302" s="311"/>
      <c r="Z302" s="311"/>
      <c r="AA302" s="311"/>
      <c r="AB302" s="311"/>
      <c r="AC302" s="311"/>
      <c r="AD302" s="311"/>
      <c r="AE302" s="311"/>
      <c r="AF302" s="311"/>
      <c r="AG302" s="311"/>
      <c r="AH302" s="312"/>
    </row>
    <row r="303" spans="1:35" s="2" customFormat="1" ht="204.75" x14ac:dyDescent="0.25">
      <c r="A303" s="20">
        <v>62</v>
      </c>
      <c r="B303" s="13" t="s">
        <v>294</v>
      </c>
      <c r="C303" s="302" t="s">
        <v>736</v>
      </c>
      <c r="D303" s="302" t="s">
        <v>505</v>
      </c>
      <c r="E303" s="296"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582</v>
      </c>
      <c r="B304" s="4" t="s">
        <v>366</v>
      </c>
      <c r="C304" s="376"/>
      <c r="D304" s="376"/>
      <c r="E304" s="297"/>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583</v>
      </c>
      <c r="B305" s="4" t="s">
        <v>367</v>
      </c>
      <c r="C305" s="377"/>
      <c r="D305" s="377"/>
      <c r="E305" s="298"/>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677</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2" t="s">
        <v>726</v>
      </c>
      <c r="D307" s="302" t="s">
        <v>506</v>
      </c>
      <c r="E307" s="313"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584</v>
      </c>
      <c r="B308" s="4" t="s">
        <v>297</v>
      </c>
      <c r="C308" s="376"/>
      <c r="D308" s="376"/>
      <c r="E308" s="378"/>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585</v>
      </c>
      <c r="B309" s="4" t="s">
        <v>368</v>
      </c>
      <c r="C309" s="377"/>
      <c r="D309" s="377"/>
      <c r="E309" s="378"/>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678</v>
      </c>
      <c r="C310" s="93"/>
      <c r="D310" s="93"/>
      <c r="E310" s="314"/>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2" t="s">
        <v>726</v>
      </c>
      <c r="D311" s="302" t="s">
        <v>506</v>
      </c>
      <c r="E311" s="313"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586</v>
      </c>
      <c r="B312" s="4" t="s">
        <v>305</v>
      </c>
      <c r="C312" s="376"/>
      <c r="D312" s="376"/>
      <c r="E312" s="378"/>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587</v>
      </c>
      <c r="B313" s="4" t="s">
        <v>306</v>
      </c>
      <c r="C313" s="377"/>
      <c r="D313" s="377"/>
      <c r="E313" s="314"/>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679</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2" t="s">
        <v>726</v>
      </c>
      <c r="D315" s="302" t="s">
        <v>506</v>
      </c>
      <c r="E315" s="313"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588</v>
      </c>
      <c r="B316" s="4" t="s">
        <v>303</v>
      </c>
      <c r="C316" s="376"/>
      <c r="D316" s="376"/>
      <c r="E316" s="378"/>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589</v>
      </c>
      <c r="B317" s="4" t="s">
        <v>304</v>
      </c>
      <c r="C317" s="377"/>
      <c r="D317" s="377"/>
      <c r="E317" s="314"/>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680</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2" t="s">
        <v>726</v>
      </c>
      <c r="D319" s="302" t="s">
        <v>506</v>
      </c>
      <c r="E319" s="313"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590</v>
      </c>
      <c r="B320" s="4" t="s">
        <v>369</v>
      </c>
      <c r="C320" s="376"/>
      <c r="D320" s="376"/>
      <c r="E320" s="378"/>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591</v>
      </c>
      <c r="B321" s="4" t="s">
        <v>370</v>
      </c>
      <c r="C321" s="377"/>
      <c r="D321" s="377"/>
      <c r="E321" s="314"/>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681</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2" t="s">
        <v>726</v>
      </c>
      <c r="D323" s="302" t="s">
        <v>506</v>
      </c>
      <c r="E323" s="313"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592</v>
      </c>
      <c r="B324" s="4" t="s">
        <v>309</v>
      </c>
      <c r="C324" s="377"/>
      <c r="D324" s="377"/>
      <c r="E324" s="314"/>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682</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2" t="s">
        <v>726</v>
      </c>
      <c r="D326" s="302" t="s">
        <v>506</v>
      </c>
      <c r="E326" s="313"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593</v>
      </c>
      <c r="B327" s="4" t="s">
        <v>371</v>
      </c>
      <c r="C327" s="377"/>
      <c r="D327" s="377"/>
      <c r="E327" s="314"/>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683</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2" t="s">
        <v>726</v>
      </c>
      <c r="D329" s="302" t="s">
        <v>506</v>
      </c>
      <c r="E329" s="313"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594</v>
      </c>
      <c r="B330" s="4" t="s">
        <v>315</v>
      </c>
      <c r="C330" s="377"/>
      <c r="D330" s="377"/>
      <c r="E330" s="314"/>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684</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10" t="s">
        <v>316</v>
      </c>
      <c r="B332" s="311"/>
      <c r="C332" s="311"/>
      <c r="D332" s="311"/>
      <c r="E332" s="311"/>
      <c r="F332" s="311"/>
      <c r="G332" s="311"/>
      <c r="H332" s="311"/>
      <c r="I332" s="311"/>
      <c r="J332" s="311"/>
      <c r="K332" s="311"/>
      <c r="L332" s="311"/>
      <c r="M332" s="311"/>
      <c r="N332" s="311"/>
      <c r="O332" s="311"/>
      <c r="P332" s="311"/>
      <c r="Q332" s="311"/>
      <c r="R332" s="311"/>
      <c r="S332" s="311"/>
      <c r="T332" s="311"/>
      <c r="U332" s="311"/>
      <c r="V332" s="311"/>
      <c r="W332" s="311"/>
      <c r="X332" s="311"/>
      <c r="Y332" s="311"/>
      <c r="Z332" s="311"/>
      <c r="AA332" s="311"/>
      <c r="AB332" s="311"/>
      <c r="AC332" s="311"/>
      <c r="AD332" s="311"/>
      <c r="AE332" s="311"/>
      <c r="AF332" s="311"/>
      <c r="AG332" s="311"/>
      <c r="AH332" s="312"/>
    </row>
    <row r="333" spans="1:34" s="3" customFormat="1" ht="91.5" customHeight="1" x14ac:dyDescent="0.25">
      <c r="A333" s="96">
        <v>70</v>
      </c>
      <c r="B333" s="13" t="s">
        <v>317</v>
      </c>
      <c r="C333" s="302" t="s">
        <v>726</v>
      </c>
      <c r="D333" s="315" t="s">
        <v>506</v>
      </c>
      <c r="E333" s="313"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595</v>
      </c>
      <c r="B334" s="4" t="s">
        <v>387</v>
      </c>
      <c r="C334" s="377"/>
      <c r="D334" s="316"/>
      <c r="E334" s="314"/>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685</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2" t="s">
        <v>726</v>
      </c>
      <c r="D336" s="296" t="s">
        <v>506</v>
      </c>
      <c r="E336" s="313"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596</v>
      </c>
      <c r="B337" s="4" t="s">
        <v>319</v>
      </c>
      <c r="C337" s="376"/>
      <c r="D337" s="297"/>
      <c r="E337" s="378"/>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597</v>
      </c>
      <c r="B338" s="4" t="s">
        <v>372</v>
      </c>
      <c r="C338" s="377"/>
      <c r="D338" s="298"/>
      <c r="E338" s="314"/>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686</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742</v>
      </c>
      <c r="D340" s="121" t="s">
        <v>622</v>
      </c>
      <c r="E340" s="313"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554</v>
      </c>
      <c r="B341" s="4" t="s">
        <v>321</v>
      </c>
      <c r="C341" s="162" t="s">
        <v>630</v>
      </c>
      <c r="D341" s="121" t="s">
        <v>623</v>
      </c>
      <c r="E341" s="378"/>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598</v>
      </c>
      <c r="B342" s="4" t="s">
        <v>322</v>
      </c>
      <c r="C342" s="107" t="s">
        <v>743</v>
      </c>
      <c r="D342" s="121" t="s">
        <v>408</v>
      </c>
      <c r="E342" s="314"/>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687</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6" t="s">
        <v>630</v>
      </c>
      <c r="D344" s="296" t="s">
        <v>624</v>
      </c>
      <c r="E344" s="313"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599</v>
      </c>
      <c r="B345" s="4" t="s">
        <v>326</v>
      </c>
      <c r="C345" s="298"/>
      <c r="D345" s="298"/>
      <c r="E345" s="314"/>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688</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2" t="s">
        <v>726</v>
      </c>
      <c r="D347" s="296" t="s">
        <v>506</v>
      </c>
      <c r="E347" s="313"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600</v>
      </c>
      <c r="B348" s="4" t="s">
        <v>373</v>
      </c>
      <c r="C348" s="377"/>
      <c r="D348" s="298"/>
      <c r="E348" s="314"/>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689</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6" t="s">
        <v>744</v>
      </c>
      <c r="D350" s="296" t="s">
        <v>625</v>
      </c>
      <c r="E350" s="313"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601</v>
      </c>
      <c r="B351" s="4" t="s">
        <v>374</v>
      </c>
      <c r="C351" s="298"/>
      <c r="D351" s="298"/>
      <c r="E351" s="314"/>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690</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6" t="s">
        <v>743</v>
      </c>
      <c r="D353" s="296" t="s">
        <v>408</v>
      </c>
      <c r="E353" s="313"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602</v>
      </c>
      <c r="B354" s="4" t="s">
        <v>375</v>
      </c>
      <c r="C354" s="298"/>
      <c r="D354" s="298"/>
      <c r="E354" s="314"/>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691</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2" t="s">
        <v>726</v>
      </c>
      <c r="D356" s="296" t="s">
        <v>506</v>
      </c>
      <c r="E356" s="313"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603</v>
      </c>
      <c r="B357" s="4" t="s">
        <v>335</v>
      </c>
      <c r="C357" s="377"/>
      <c r="D357" s="298"/>
      <c r="E357" s="314"/>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692</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2" t="s">
        <v>726</v>
      </c>
      <c r="D359" s="296" t="s">
        <v>506</v>
      </c>
      <c r="E359" s="313"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604</v>
      </c>
      <c r="B360" s="4" t="s">
        <v>376</v>
      </c>
      <c r="C360" s="376"/>
      <c r="D360" s="297"/>
      <c r="E360" s="378"/>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605</v>
      </c>
      <c r="B361" s="4" t="s">
        <v>377</v>
      </c>
      <c r="C361" s="376"/>
      <c r="D361" s="297"/>
      <c r="E361" s="378"/>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606</v>
      </c>
      <c r="B362" s="4" t="s">
        <v>378</v>
      </c>
      <c r="C362" s="377"/>
      <c r="D362" s="298"/>
      <c r="E362" s="314"/>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693</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2" t="s">
        <v>726</v>
      </c>
      <c r="D364" s="296" t="s">
        <v>506</v>
      </c>
      <c r="E364" s="313"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607</v>
      </c>
      <c r="B365" s="4" t="s">
        <v>397</v>
      </c>
      <c r="C365" s="377"/>
      <c r="D365" s="298"/>
      <c r="E365" s="314"/>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694</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10" t="s">
        <v>717</v>
      </c>
      <c r="B367" s="311"/>
      <c r="C367" s="311"/>
      <c r="D367" s="311"/>
      <c r="E367" s="311"/>
      <c r="F367" s="311"/>
      <c r="G367" s="311"/>
      <c r="H367" s="311"/>
      <c r="I367" s="311"/>
      <c r="J367" s="311"/>
      <c r="K367" s="311"/>
      <c r="L367" s="311"/>
      <c r="M367" s="311"/>
      <c r="N367" s="311"/>
      <c r="O367" s="311"/>
      <c r="P367" s="311"/>
      <c r="Q367" s="311"/>
      <c r="R367" s="311"/>
      <c r="S367" s="311"/>
      <c r="T367" s="311"/>
      <c r="U367" s="311"/>
      <c r="V367" s="311"/>
      <c r="W367" s="311"/>
      <c r="X367" s="311"/>
      <c r="Y367" s="311"/>
      <c r="Z367" s="311"/>
      <c r="AA367" s="311"/>
      <c r="AB367" s="311"/>
      <c r="AC367" s="311"/>
      <c r="AD367" s="311"/>
      <c r="AE367" s="311"/>
      <c r="AF367" s="311"/>
      <c r="AG367" s="311"/>
      <c r="AH367" s="312"/>
      <c r="AI367" s="143"/>
    </row>
    <row r="368" spans="1:35" s="3" customFormat="1" ht="132.75" customHeight="1" x14ac:dyDescent="0.25">
      <c r="A368" s="141">
        <v>80</v>
      </c>
      <c r="B368" s="142" t="s">
        <v>337</v>
      </c>
      <c r="C368" s="376" t="s">
        <v>731</v>
      </c>
      <c r="D368" s="297" t="s">
        <v>427</v>
      </c>
      <c r="E368" s="297"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555</v>
      </c>
      <c r="B369" s="4" t="s">
        <v>407</v>
      </c>
      <c r="C369" s="377"/>
      <c r="D369" s="298"/>
      <c r="E369" s="298"/>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695</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2" t="s">
        <v>631</v>
      </c>
      <c r="D371" s="296" t="s">
        <v>745</v>
      </c>
      <c r="E371" s="313"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608</v>
      </c>
      <c r="B372" s="4" t="s">
        <v>379</v>
      </c>
      <c r="C372" s="377"/>
      <c r="D372" s="298"/>
      <c r="E372" s="314"/>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696</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83" t="s">
        <v>718</v>
      </c>
      <c r="B374" s="384"/>
      <c r="C374" s="384"/>
      <c r="D374" s="384"/>
      <c r="E374" s="384"/>
      <c r="F374" s="384"/>
      <c r="G374" s="384"/>
      <c r="H374" s="384"/>
      <c r="I374" s="384"/>
      <c r="J374" s="384"/>
      <c r="K374" s="384"/>
      <c r="L374" s="384"/>
      <c r="M374" s="384"/>
      <c r="N374" s="384"/>
      <c r="O374" s="384"/>
      <c r="P374" s="384"/>
      <c r="Q374" s="384"/>
      <c r="R374" s="384"/>
      <c r="S374" s="384"/>
      <c r="T374" s="384"/>
      <c r="U374" s="384"/>
      <c r="V374" s="384"/>
      <c r="W374" s="384"/>
      <c r="X374" s="384"/>
      <c r="Y374" s="384"/>
      <c r="Z374" s="384"/>
      <c r="AA374" s="384"/>
      <c r="AB374" s="384"/>
      <c r="AC374" s="384"/>
      <c r="AD374" s="384"/>
      <c r="AE374" s="384"/>
      <c r="AF374" s="384"/>
      <c r="AG374" s="384"/>
      <c r="AH374" s="385"/>
    </row>
    <row r="375" spans="1:34" s="2" customFormat="1" ht="267.75" customHeight="1" x14ac:dyDescent="0.25">
      <c r="A375" s="146">
        <v>82</v>
      </c>
      <c r="B375" s="142" t="s">
        <v>340</v>
      </c>
      <c r="C375" s="297" t="s">
        <v>747</v>
      </c>
      <c r="D375" s="297" t="s">
        <v>746</v>
      </c>
      <c r="E375" s="378"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609</v>
      </c>
      <c r="B376" s="4" t="s">
        <v>380</v>
      </c>
      <c r="C376" s="298"/>
      <c r="D376" s="298"/>
      <c r="E376" s="314"/>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697</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2" t="s">
        <v>726</v>
      </c>
      <c r="D378" s="302" t="s">
        <v>506</v>
      </c>
      <c r="E378" s="296"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610</v>
      </c>
      <c r="B379" s="259" t="s">
        <v>381</v>
      </c>
      <c r="C379" s="376"/>
      <c r="D379" s="376"/>
      <c r="E379" s="297"/>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611</v>
      </c>
      <c r="B380" s="259" t="s">
        <v>342</v>
      </c>
      <c r="C380" s="377"/>
      <c r="D380" s="377"/>
      <c r="E380" s="298"/>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698</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2" t="s">
        <v>748</v>
      </c>
      <c r="D382" s="302"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612</v>
      </c>
      <c r="B383" s="259" t="s">
        <v>345</v>
      </c>
      <c r="C383" s="376"/>
      <c r="D383" s="376"/>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613</v>
      </c>
      <c r="B384" s="4" t="s">
        <v>346</v>
      </c>
      <c r="C384" s="377"/>
      <c r="D384" s="377"/>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699</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07" t="s">
        <v>719</v>
      </c>
      <c r="C386" s="308"/>
      <c r="D386" s="308"/>
      <c r="E386" s="308"/>
      <c r="F386" s="308"/>
      <c r="G386" s="308"/>
      <c r="H386" s="308"/>
      <c r="I386" s="308"/>
      <c r="J386" s="308"/>
      <c r="K386" s="308"/>
      <c r="L386" s="308"/>
      <c r="M386" s="308"/>
      <c r="N386" s="308"/>
      <c r="O386" s="308"/>
      <c r="P386" s="308"/>
      <c r="Q386" s="308"/>
      <c r="R386" s="308"/>
      <c r="S386" s="308"/>
      <c r="T386" s="308"/>
      <c r="U386" s="308"/>
      <c r="V386" s="308"/>
      <c r="W386" s="308"/>
      <c r="X386" s="308"/>
      <c r="Y386" s="308"/>
      <c r="Z386" s="308"/>
      <c r="AA386" s="308"/>
      <c r="AB386" s="308"/>
      <c r="AC386" s="308"/>
      <c r="AD386" s="308"/>
      <c r="AE386" s="308"/>
      <c r="AF386" s="308"/>
      <c r="AG386" s="308"/>
      <c r="AH386" s="309"/>
    </row>
    <row r="387" spans="1:36" s="3" customFormat="1" ht="131.25" customHeight="1" x14ac:dyDescent="0.25">
      <c r="A387" s="20">
        <v>85</v>
      </c>
      <c r="B387" s="13" t="s">
        <v>348</v>
      </c>
      <c r="C387" s="370" t="s">
        <v>726</v>
      </c>
      <c r="D387" s="302" t="s">
        <v>506</v>
      </c>
      <c r="E387" s="379"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614</v>
      </c>
      <c r="B388" s="4" t="s">
        <v>388</v>
      </c>
      <c r="C388" s="371"/>
      <c r="D388" s="377"/>
      <c r="E388" s="380"/>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700</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70" t="s">
        <v>726</v>
      </c>
      <c r="D390" s="302" t="s">
        <v>506</v>
      </c>
      <c r="E390" s="313"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615</v>
      </c>
      <c r="B391" s="4" t="s">
        <v>389</v>
      </c>
      <c r="C391" s="371"/>
      <c r="D391" s="377"/>
      <c r="E391" s="314"/>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701</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70" t="s">
        <v>726</v>
      </c>
      <c r="D393" s="302" t="s">
        <v>505</v>
      </c>
      <c r="E393" s="381"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616</v>
      </c>
      <c r="B394" s="4" t="s">
        <v>390</v>
      </c>
      <c r="C394" s="371"/>
      <c r="D394" s="377"/>
      <c r="E394" s="382"/>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702</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197250.69999999995</v>
      </c>
      <c r="I397" s="205"/>
      <c r="J397" s="205">
        <f>J66+J110+J180+J267+J396</f>
        <v>1362.5</v>
      </c>
      <c r="K397" s="205">
        <f>K66+K110+K180+K267+K396</f>
        <v>195888.2</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C387:C388"/>
    <mergeCell ref="D387:D388"/>
    <mergeCell ref="E387:E388"/>
    <mergeCell ref="C390:C391"/>
    <mergeCell ref="D390:D391"/>
    <mergeCell ref="E390:E391"/>
    <mergeCell ref="C393:C394"/>
    <mergeCell ref="D393:D394"/>
    <mergeCell ref="E393:E394"/>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2020-10-30T08:58:07Z</cp:lastPrinted>
  <dcterms:created xsi:type="dcterms:W3CDTF">2014-09-11T06:26:00Z</dcterms:created>
  <dcterms:modified xsi:type="dcterms:W3CDTF">2020-11-03T07:28:59Z</dcterms:modified>
</cp:coreProperties>
</file>