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1 год" sheetId="1" r:id="rId1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год'!$A$12:$C$319</definedName>
    <definedName name="Z_6CD08D24_8AC5_4A04_B397_3AE13EDEAB7E_.wvu.PrintTitles" localSheetId="0" hidden="1">'2021 год'!$16:$16</definedName>
    <definedName name="Z_6CD08D24_8AC5_4A04_B397_3AE13EDEAB7E_.wvu.Rows" localSheetId="0" hidden="1">'2021 год'!#REF!,'2021 год'!$47:$47,'2021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год'!$A$12:$C$319</definedName>
    <definedName name="Z_9054D699_994C_4D84_B308_71B17EA63933_.wvu.PrintTitles" localSheetId="0" hidden="1">'2021 год'!$16:$16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год'!$A$12:$C$319</definedName>
    <definedName name="Z_A896AC50_C409_40E3_B60D_5CAD071B06C2_.wvu.PrintTitles" localSheetId="0" hidden="1">'2021 год'!$16:$16</definedName>
    <definedName name="Z_A896AC50_C409_40E3_B60D_5CAD071B06C2_.wvu.Rows" localSheetId="0" hidden="1">'2021 год'!#REF!,'2021 год'!$47:$47,'2021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год'!$A$12:$C$319</definedName>
    <definedName name="Z_AFF0A21F_E6DE_4E7C_BAF7_C28C97DAE642_.wvu.PrintTitles" localSheetId="0" hidden="1">'2021 год'!$16:$16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год'!$A$12:$C$319</definedName>
    <definedName name="Z_B382D9F3_028B_4C80_8DA8_1D8F01944114_.wvu.PrintTitles" localSheetId="0" hidden="1">'2021 год'!$16:$16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год'!$A$12:$C$319</definedName>
    <definedName name="Z_E17D1875_B289_49B1_B77A_E0DF820CCF98_.wvu.PrintTitles" localSheetId="0" hidden="1">'2021 год'!$16:$16</definedName>
    <definedName name="Z_E17D1875_B289_49B1_B77A_E0DF820CCF98_.wvu.Rows" localSheetId="0" hidden="1">'2021 год'!#REF!,'2021 год'!$47:$47,'2021 год'!#REF!,'2021 год'!#REF!</definedName>
    <definedName name="_xlnm.Print_Area" localSheetId="0">'2021 год'!$A$1:$E$319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53" i="1" l="1"/>
  <c r="E153" i="1"/>
  <c r="D152" i="1"/>
  <c r="D149" i="1" s="1"/>
  <c r="C152" i="1"/>
  <c r="E152" i="1" l="1"/>
  <c r="E151" i="1" s="1"/>
  <c r="E304" i="1" l="1"/>
  <c r="E307" i="1"/>
  <c r="E308" i="1" l="1"/>
  <c r="D287" i="1" l="1"/>
  <c r="E287" i="1"/>
  <c r="E176" i="1" l="1"/>
  <c r="E177" i="1"/>
  <c r="E178" i="1"/>
  <c r="E179" i="1"/>
  <c r="D226" i="1" l="1"/>
  <c r="E312" i="1" l="1"/>
  <c r="E313" i="1"/>
  <c r="E314" i="1"/>
  <c r="E315" i="1"/>
  <c r="E318" i="1" l="1"/>
  <c r="E301" i="1" l="1"/>
  <c r="E248" i="1"/>
  <c r="E249" i="1"/>
  <c r="E250" i="1"/>
  <c r="E251" i="1"/>
  <c r="E252" i="1"/>
  <c r="E253" i="1"/>
  <c r="E254" i="1"/>
  <c r="E255" i="1"/>
  <c r="E256" i="1"/>
  <c r="E258" i="1"/>
  <c r="E259" i="1"/>
  <c r="E260" i="1"/>
  <c r="E261" i="1"/>
  <c r="E262" i="1"/>
  <c r="E263" i="1"/>
  <c r="E264" i="1"/>
  <c r="E266" i="1"/>
  <c r="E268" i="1"/>
  <c r="E270" i="1"/>
  <c r="E272" i="1"/>
  <c r="E274" i="1"/>
  <c r="E276" i="1"/>
  <c r="E278" i="1"/>
  <c r="E280" i="1"/>
  <c r="E283" i="1"/>
  <c r="E181" i="1"/>
  <c r="E183" i="1"/>
  <c r="E185" i="1"/>
  <c r="E187" i="1"/>
  <c r="E189" i="1"/>
  <c r="E191" i="1"/>
  <c r="E193" i="1"/>
  <c r="E195" i="1"/>
  <c r="E197" i="1"/>
  <c r="E199" i="1"/>
  <c r="E201" i="1"/>
  <c r="E203" i="1"/>
  <c r="E205" i="1"/>
  <c r="E207" i="1"/>
  <c r="E209" i="1"/>
  <c r="E211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158" i="1"/>
  <c r="E160" i="1"/>
  <c r="E113" i="1"/>
  <c r="E115" i="1"/>
  <c r="E117" i="1"/>
  <c r="E119" i="1"/>
  <c r="E120" i="1"/>
  <c r="E122" i="1"/>
  <c r="E124" i="1"/>
  <c r="E126" i="1"/>
  <c r="E129" i="1"/>
  <c r="E130" i="1"/>
  <c r="E132" i="1"/>
  <c r="E134" i="1"/>
  <c r="E136" i="1"/>
  <c r="E139" i="1"/>
  <c r="E142" i="1"/>
  <c r="E144" i="1"/>
  <c r="E146" i="1"/>
  <c r="E102" i="1"/>
  <c r="E103" i="1"/>
  <c r="E106" i="1"/>
  <c r="E107" i="1"/>
  <c r="E109" i="1"/>
  <c r="E96" i="1"/>
  <c r="E83" i="1"/>
  <c r="E84" i="1"/>
  <c r="E85" i="1"/>
  <c r="E87" i="1"/>
  <c r="E88" i="1"/>
  <c r="E89" i="1"/>
  <c r="E80" i="1"/>
  <c r="E64" i="1"/>
  <c r="E67" i="1"/>
  <c r="E68" i="1"/>
  <c r="E70" i="1"/>
  <c r="E72" i="1"/>
  <c r="E74" i="1"/>
  <c r="E77" i="1"/>
  <c r="E53" i="1"/>
  <c r="E55" i="1"/>
  <c r="E57" i="1"/>
  <c r="E61" i="1"/>
  <c r="E38" i="1"/>
  <c r="E39" i="1"/>
  <c r="E41" i="1"/>
  <c r="E42" i="1"/>
  <c r="E44" i="1"/>
  <c r="E45" i="1"/>
  <c r="E47" i="1"/>
  <c r="E48" i="1"/>
  <c r="E50" i="1"/>
  <c r="E28" i="1"/>
  <c r="E30" i="1"/>
  <c r="E32" i="1"/>
  <c r="E34" i="1"/>
  <c r="E21" i="1"/>
  <c r="E22" i="1"/>
  <c r="E23" i="1"/>
  <c r="E20" i="1"/>
  <c r="D282" i="1"/>
  <c r="D145" i="1"/>
  <c r="E295" i="1"/>
  <c r="E294" i="1" s="1"/>
  <c r="E292" i="1"/>
  <c r="E290" i="1"/>
  <c r="E288" i="1"/>
  <c r="E244" i="1"/>
  <c r="E172" i="1"/>
  <c r="E170" i="1"/>
  <c r="E168" i="1"/>
  <c r="E163" i="1"/>
  <c r="E161" i="1"/>
  <c r="E150" i="1"/>
  <c r="E149" i="1" s="1"/>
  <c r="E147" i="1"/>
  <c r="E97" i="1"/>
  <c r="E92" i="1"/>
  <c r="E91" i="1" s="1"/>
  <c r="D317" i="1"/>
  <c r="D316" i="1" s="1"/>
  <c r="D311" i="1"/>
  <c r="D306" i="1"/>
  <c r="D305" i="1" s="1"/>
  <c r="D303" i="1"/>
  <c r="D302" i="1" s="1"/>
  <c r="D300" i="1"/>
  <c r="D295" i="1"/>
  <c r="D294" i="1" s="1"/>
  <c r="D292" i="1"/>
  <c r="D290" i="1"/>
  <c r="D288" i="1"/>
  <c r="D286" i="1"/>
  <c r="D281" i="1"/>
  <c r="D279" i="1"/>
  <c r="D277" i="1"/>
  <c r="D275" i="1"/>
  <c r="D273" i="1"/>
  <c r="D271" i="1"/>
  <c r="D269" i="1"/>
  <c r="D267" i="1"/>
  <c r="D265" i="1"/>
  <c r="D257" i="1"/>
  <c r="D247" i="1"/>
  <c r="D246" i="1" s="1"/>
  <c r="D244" i="1"/>
  <c r="D213" i="1"/>
  <c r="D212" i="1" s="1"/>
  <c r="D210" i="1"/>
  <c r="D208" i="1"/>
  <c r="D206" i="1"/>
  <c r="D204" i="1"/>
  <c r="D202" i="1"/>
  <c r="D200" i="1"/>
  <c r="D198" i="1"/>
  <c r="D196" i="1"/>
  <c r="D194" i="1"/>
  <c r="D192" i="1"/>
  <c r="D190" i="1"/>
  <c r="D188" i="1"/>
  <c r="D186" i="1"/>
  <c r="D184" i="1"/>
  <c r="D182" i="1"/>
  <c r="D180" i="1"/>
  <c r="D178" i="1"/>
  <c r="D175" i="1"/>
  <c r="D174" i="1" s="1"/>
  <c r="D172" i="1"/>
  <c r="D170" i="1"/>
  <c r="D168" i="1"/>
  <c r="D163" i="1"/>
  <c r="D161" i="1"/>
  <c r="D159" i="1"/>
  <c r="D157" i="1"/>
  <c r="D150" i="1"/>
  <c r="D147" i="1"/>
  <c r="D143" i="1"/>
  <c r="D141" i="1"/>
  <c r="D138" i="1"/>
  <c r="D137" i="1" s="1"/>
  <c r="D135" i="1"/>
  <c r="D133" i="1"/>
  <c r="D131" i="1"/>
  <c r="D128" i="1"/>
  <c r="D127" i="1"/>
  <c r="D125" i="1"/>
  <c r="D123" i="1"/>
  <c r="D121" i="1"/>
  <c r="D118" i="1"/>
  <c r="D116" i="1"/>
  <c r="D114" i="1"/>
  <c r="D112" i="1"/>
  <c r="D108" i="1"/>
  <c r="D104" i="1" s="1"/>
  <c r="D105" i="1"/>
  <c r="D101" i="1"/>
  <c r="D100" i="1" s="1"/>
  <c r="D97" i="1"/>
  <c r="D95" i="1"/>
  <c r="D92" i="1"/>
  <c r="D91" i="1" s="1"/>
  <c r="D86" i="1"/>
  <c r="D82" i="1" s="1"/>
  <c r="D81" i="1" s="1"/>
  <c r="D79" i="1"/>
  <c r="D78" i="1" s="1"/>
  <c r="D76" i="1"/>
  <c r="D75" i="1" s="1"/>
  <c r="D73" i="1"/>
  <c r="D71" i="1"/>
  <c r="D69" i="1"/>
  <c r="D66" i="1"/>
  <c r="D63" i="1"/>
  <c r="D60" i="1"/>
  <c r="D59" i="1" s="1"/>
  <c r="D58" i="1" s="1"/>
  <c r="D56" i="1"/>
  <c r="D54" i="1" s="1"/>
  <c r="D52" i="1"/>
  <c r="D49" i="1"/>
  <c r="D46" i="1"/>
  <c r="D43" i="1"/>
  <c r="D40" i="1"/>
  <c r="D37" i="1"/>
  <c r="D33" i="1"/>
  <c r="D31" i="1"/>
  <c r="D29" i="1"/>
  <c r="D27" i="1"/>
  <c r="D19" i="1"/>
  <c r="D18" i="1" s="1"/>
  <c r="D165" i="1" l="1"/>
  <c r="D310" i="1"/>
  <c r="D309" i="1" s="1"/>
  <c r="D308" i="1" s="1"/>
  <c r="D156" i="1"/>
  <c r="D237" i="1"/>
  <c r="D140" i="1"/>
  <c r="D285" i="1"/>
  <c r="D111" i="1"/>
  <c r="D110" i="1" s="1"/>
  <c r="D99" i="1"/>
  <c r="D94" i="1"/>
  <c r="D90" i="1" s="1"/>
  <c r="D65" i="1"/>
  <c r="D62" i="1" s="1"/>
  <c r="D51" i="1"/>
  <c r="D36" i="1"/>
  <c r="D35" i="1" s="1"/>
  <c r="D26" i="1"/>
  <c r="D25" i="1" s="1"/>
  <c r="C19" i="1"/>
  <c r="E19" i="1" s="1"/>
  <c r="D17" i="1" l="1"/>
  <c r="D155" i="1"/>
  <c r="C267" i="1"/>
  <c r="E267" i="1" s="1"/>
  <c r="D154" i="1" l="1"/>
  <c r="D319" i="1" s="1"/>
  <c r="C290" i="1"/>
  <c r="C265" i="1" l="1"/>
  <c r="E265" i="1" s="1"/>
  <c r="C86" i="1"/>
  <c r="E86" i="1" s="1"/>
  <c r="C138" i="1" l="1"/>
  <c r="C137" i="1" l="1"/>
  <c r="E137" i="1" s="1"/>
  <c r="E138" i="1"/>
  <c r="C133" i="1"/>
  <c r="E133" i="1" s="1"/>
  <c r="C131" i="1"/>
  <c r="E131" i="1" s="1"/>
  <c r="C116" i="1"/>
  <c r="E116" i="1" s="1"/>
  <c r="C112" i="1"/>
  <c r="E112" i="1" s="1"/>
  <c r="C69" i="1" l="1"/>
  <c r="E69" i="1" s="1"/>
  <c r="C163" i="1" l="1"/>
  <c r="C213" i="1" l="1"/>
  <c r="E213" i="1" s="1"/>
  <c r="C311" i="1"/>
  <c r="C300" i="1"/>
  <c r="E300" i="1" s="1"/>
  <c r="C310" i="1" l="1"/>
  <c r="E310" i="1" s="1"/>
  <c r="E311" i="1"/>
  <c r="C161" i="1"/>
  <c r="C180" i="1"/>
  <c r="E180" i="1" s="1"/>
  <c r="C204" i="1"/>
  <c r="E204" i="1" s="1"/>
  <c r="C303" i="1"/>
  <c r="C212" i="1"/>
  <c r="E212" i="1" s="1"/>
  <c r="C306" i="1"/>
  <c r="C317" i="1"/>
  <c r="C18" i="1"/>
  <c r="E18" i="1" s="1"/>
  <c r="C27" i="1"/>
  <c r="E27" i="1" s="1"/>
  <c r="C29" i="1"/>
  <c r="E29" i="1" s="1"/>
  <c r="C31" i="1"/>
  <c r="E31" i="1" s="1"/>
  <c r="C33" i="1"/>
  <c r="E33" i="1" s="1"/>
  <c r="C37" i="1"/>
  <c r="E37" i="1" s="1"/>
  <c r="C40" i="1"/>
  <c r="E40" i="1" s="1"/>
  <c r="C43" i="1"/>
  <c r="E43" i="1" s="1"/>
  <c r="C46" i="1"/>
  <c r="E46" i="1" s="1"/>
  <c r="C49" i="1"/>
  <c r="E49" i="1" s="1"/>
  <c r="C52" i="1"/>
  <c r="E52" i="1" s="1"/>
  <c r="C56" i="1"/>
  <c r="C60" i="1"/>
  <c r="C63" i="1"/>
  <c r="E63" i="1" s="1"/>
  <c r="C66" i="1"/>
  <c r="E66" i="1" s="1"/>
  <c r="C71" i="1"/>
  <c r="E71" i="1" s="1"/>
  <c r="C73" i="1"/>
  <c r="E73" i="1" s="1"/>
  <c r="C76" i="1"/>
  <c r="C79" i="1"/>
  <c r="C82" i="1"/>
  <c r="C92" i="1"/>
  <c r="C91" i="1" s="1"/>
  <c r="C95" i="1"/>
  <c r="E95" i="1" s="1"/>
  <c r="C97" i="1"/>
  <c r="C101" i="1"/>
  <c r="C105" i="1"/>
  <c r="E105" i="1" s="1"/>
  <c r="C108" i="1"/>
  <c r="E108" i="1" s="1"/>
  <c r="C114" i="1"/>
  <c r="E114" i="1" s="1"/>
  <c r="C118" i="1"/>
  <c r="E118" i="1" s="1"/>
  <c r="C121" i="1"/>
  <c r="E121" i="1" s="1"/>
  <c r="C123" i="1"/>
  <c r="E123" i="1" s="1"/>
  <c r="C125" i="1"/>
  <c r="E125" i="1" s="1"/>
  <c r="C127" i="1"/>
  <c r="E127" i="1" s="1"/>
  <c r="C128" i="1"/>
  <c r="E128" i="1" s="1"/>
  <c r="C135" i="1"/>
  <c r="E135" i="1" s="1"/>
  <c r="C141" i="1"/>
  <c r="E141" i="1" s="1"/>
  <c r="C143" i="1"/>
  <c r="E143" i="1" s="1"/>
  <c r="C145" i="1"/>
  <c r="E145" i="1" s="1"/>
  <c r="C147" i="1"/>
  <c r="C150" i="1"/>
  <c r="C149" i="1" s="1"/>
  <c r="C157" i="1"/>
  <c r="E157" i="1" s="1"/>
  <c r="C159" i="1"/>
  <c r="E159" i="1" s="1"/>
  <c r="C168" i="1"/>
  <c r="C170" i="1"/>
  <c r="C172" i="1"/>
  <c r="C175" i="1"/>
  <c r="C178" i="1"/>
  <c r="C182" i="1"/>
  <c r="E182" i="1" s="1"/>
  <c r="C184" i="1"/>
  <c r="E184" i="1" s="1"/>
  <c r="C186" i="1"/>
  <c r="E186" i="1" s="1"/>
  <c r="C188" i="1"/>
  <c r="E188" i="1" s="1"/>
  <c r="C190" i="1"/>
  <c r="E190" i="1" s="1"/>
  <c r="C192" i="1"/>
  <c r="E192" i="1" s="1"/>
  <c r="C194" i="1"/>
  <c r="E194" i="1" s="1"/>
  <c r="C196" i="1"/>
  <c r="E196" i="1" s="1"/>
  <c r="C198" i="1"/>
  <c r="E198" i="1" s="1"/>
  <c r="C200" i="1"/>
  <c r="E200" i="1" s="1"/>
  <c r="C202" i="1"/>
  <c r="E202" i="1" s="1"/>
  <c r="C206" i="1"/>
  <c r="E206" i="1" s="1"/>
  <c r="C208" i="1"/>
  <c r="E208" i="1" s="1"/>
  <c r="C210" i="1"/>
  <c r="E210" i="1" s="1"/>
  <c r="C244" i="1"/>
  <c r="C257" i="1"/>
  <c r="E257" i="1" s="1"/>
  <c r="C269" i="1"/>
  <c r="E269" i="1" s="1"/>
  <c r="C271" i="1"/>
  <c r="E271" i="1" s="1"/>
  <c r="C273" i="1"/>
  <c r="E273" i="1" s="1"/>
  <c r="C275" i="1"/>
  <c r="E275" i="1" s="1"/>
  <c r="C277" i="1"/>
  <c r="E277" i="1" s="1"/>
  <c r="C279" i="1"/>
  <c r="E279" i="1" s="1"/>
  <c r="C282" i="1"/>
  <c r="C286" i="1"/>
  <c r="C288" i="1"/>
  <c r="C292" i="1"/>
  <c r="C295" i="1"/>
  <c r="C294" i="1" s="1"/>
  <c r="C302" i="1" l="1"/>
  <c r="E302" i="1" s="1"/>
  <c r="E303" i="1"/>
  <c r="C305" i="1"/>
  <c r="E305" i="1" s="1"/>
  <c r="E306" i="1"/>
  <c r="C285" i="1"/>
  <c r="E286" i="1"/>
  <c r="C174" i="1"/>
  <c r="E174" i="1" s="1"/>
  <c r="E175" i="1"/>
  <c r="C309" i="1"/>
  <c r="C81" i="1"/>
  <c r="E81" i="1" s="1"/>
  <c r="E82" i="1"/>
  <c r="C54" i="1"/>
  <c r="E54" i="1" s="1"/>
  <c r="E56" i="1"/>
  <c r="C78" i="1"/>
  <c r="E78" i="1" s="1"/>
  <c r="E79" i="1"/>
  <c r="C281" i="1"/>
  <c r="E281" i="1" s="1"/>
  <c r="E282" i="1"/>
  <c r="C100" i="1"/>
  <c r="E100" i="1" s="1"/>
  <c r="E101" i="1"/>
  <c r="C75" i="1"/>
  <c r="E75" i="1" s="1"/>
  <c r="E76" i="1"/>
  <c r="C59" i="1"/>
  <c r="E60" i="1"/>
  <c r="C316" i="1"/>
  <c r="E316" i="1" s="1"/>
  <c r="E317" i="1"/>
  <c r="E285" i="1"/>
  <c r="C111" i="1"/>
  <c r="E111" i="1" s="1"/>
  <c r="C156" i="1"/>
  <c r="E156" i="1" s="1"/>
  <c r="C247" i="1"/>
  <c r="C104" i="1"/>
  <c r="C94" i="1"/>
  <c r="C36" i="1"/>
  <c r="C51" i="1"/>
  <c r="E51" i="1" s="1"/>
  <c r="C140" i="1"/>
  <c r="E140" i="1" s="1"/>
  <c r="C65" i="1"/>
  <c r="C26" i="1"/>
  <c r="C165" i="1" l="1"/>
  <c r="E165" i="1" s="1"/>
  <c r="E309" i="1"/>
  <c r="C308" i="1"/>
  <c r="C35" i="1"/>
  <c r="E35" i="1" s="1"/>
  <c r="E36" i="1"/>
  <c r="C99" i="1"/>
  <c r="E99" i="1" s="1"/>
  <c r="E104" i="1"/>
  <c r="C90" i="1"/>
  <c r="E90" i="1" s="1"/>
  <c r="E94" i="1"/>
  <c r="C246" i="1"/>
  <c r="E247" i="1"/>
  <c r="C25" i="1"/>
  <c r="E25" i="1" s="1"/>
  <c r="E26" i="1"/>
  <c r="C62" i="1"/>
  <c r="E62" i="1" s="1"/>
  <c r="E65" i="1"/>
  <c r="C58" i="1"/>
  <c r="E58" i="1" s="1"/>
  <c r="E59" i="1"/>
  <c r="C110" i="1"/>
  <c r="C237" i="1" l="1"/>
  <c r="E246" i="1"/>
  <c r="C17" i="1"/>
  <c r="E17" i="1" s="1"/>
  <c r="E110" i="1"/>
  <c r="E237" i="1" l="1"/>
  <c r="C155" i="1"/>
  <c r="C154" i="1" l="1"/>
  <c r="E155" i="1"/>
  <c r="E154" i="1" l="1"/>
  <c r="C319" i="1"/>
  <c r="E319" i="1" s="1"/>
</calcChain>
</file>

<file path=xl/sharedStrings.xml><?xml version="1.0" encoding="utf-8"?>
<sst xmlns="http://schemas.openxmlformats.org/spreadsheetml/2006/main" count="597" uniqueCount="545">
  <si>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</si>
  <si>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</si>
  <si>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</si>
  <si>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</si>
  <si>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</si>
  <si>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</si>
  <si>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ПРОЧИЕ  НЕНАЛОГОВЫЕ  ДОХОДЫ</t>
  </si>
  <si>
    <t>Прочие неналоговые доходы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</si>
  <si>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</si>
  <si>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</si>
  <si>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</si>
  <si>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</si>
  <si>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</si>
  <si>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</si>
  <si>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</si>
  <si>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</si>
  <si>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</si>
  <si>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</si>
  <si>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</si>
  <si>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</si>
  <si>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</si>
  <si>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</si>
  <si>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</si>
  <si>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</si>
  <si>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</si>
  <si>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</si>
  <si>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</si>
  <si>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</si>
  <si>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</si>
  <si>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</si>
  <si>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</si>
  <si>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</si>
  <si>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</si>
  <si>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</si>
  <si>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</si>
  <si>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</si>
  <si>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</si>
  <si>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</si>
  <si>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</si>
  <si>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</si>
  <si>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</si>
  <si>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</si>
  <si>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</si>
  <si>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</si>
  <si>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</si>
  <si>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</si>
  <si>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</si>
  <si>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</si>
  <si>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</si>
  <si>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</si>
  <si>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</si>
  <si>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</si>
  <si>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</si>
  <si>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</si>
  <si>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</si>
  <si>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</si>
  <si>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</si>
  <si>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</si>
  <si>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</si>
  <si>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</si>
  <si>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</si>
  <si>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</si>
  <si>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</si>
  <si>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</si>
  <si>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</si>
  <si>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</si>
  <si>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</si>
  <si>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</si>
  <si>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</si>
  <si>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</si>
  <si>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</si>
  <si>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</si>
  <si>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</si>
  <si>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</si>
  <si>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</si>
  <si>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</si>
  <si>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</si>
  <si>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</si>
  <si>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</si>
  <si>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</si>
  <si>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</si>
  <si>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</si>
  <si>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</si>
  <si>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</si>
  <si>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</si>
  <si>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</si>
  <si>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</si>
  <si>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</si>
  <si>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</si>
  <si>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</si>
  <si>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</si>
  <si>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</si>
  <si>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</si>
  <si>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</si>
  <si>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</si>
  <si>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</si>
  <si>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</si>
  <si>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</si>
  <si>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</si>
  <si>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</si>
  <si>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</si>
  <si>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</si>
  <si>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</si>
  <si>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</si>
  <si>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</si>
  <si>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</si>
  <si>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</si>
  <si>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</si>
  <si>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</si>
  <si>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</si>
  <si>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</si>
  <si>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</si>
  <si>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</si>
  <si>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</si>
  <si>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</si>
  <si>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</si>
  <si>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</si>
  <si>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</si>
  <si>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</si>
  <si>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</si>
  <si>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</si>
  <si>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</si>
  <si>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</si>
  <si>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</si>
  <si>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</si>
  <si>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</si>
  <si>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</si>
  <si>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</si>
  <si>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</si>
  <si>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</si>
  <si>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</si>
  <si>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</si>
  <si>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</si>
  <si>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</si>
  <si>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</si>
  <si>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</si>
  <si>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</si>
  <si>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</si>
  <si>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</si>
  <si>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</si>
  <si>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</si>
  <si>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</si>
  <si>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</si>
  <si>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</si>
  <si>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</si>
  <si>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</si>
  <si>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</si>
  <si>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</si>
  <si>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</si>
  <si>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</si>
  <si>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</si>
  <si>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</si>
  <si>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</si>
  <si>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</si>
  <si>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</si>
  <si>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</si>
  <si>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</si>
  <si>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</si>
  <si>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</si>
  <si>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</si>
  <si>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</si>
  <si>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</si>
  <si>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</si>
  <si>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</si>
  <si>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</si>
  <si>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</si>
  <si>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</si>
  <si>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</si>
  <si>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</si>
  <si>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</si>
  <si>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</si>
  <si>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</si>
  <si>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</si>
  <si>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</si>
  <si>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</si>
  <si>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</si>
  <si>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</si>
  <si>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</si>
  <si>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</si>
  <si>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</si>
  <si>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</si>
  <si>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</si>
  <si>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</si>
  <si>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</si>
  <si>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</si>
  <si>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</si>
  <si>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</si>
  <si>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</si>
  <si>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</si>
  <si>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</si>
  <si>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</si>
  <si>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</si>
  <si>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</si>
  <si>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</si>
  <si>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</si>
  <si>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</si>
  <si>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</si>
  <si>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</si>
  <si>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</si>
  <si>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</si>
  <si>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</si>
  <si>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</si>
  <si>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</si>
  <si>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</si>
  <si>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</si>
  <si>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</si>
  <si>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</si>
  <si>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</si>
  <si>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</si>
  <si>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</si>
  <si>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</si>
  <si>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</si>
  <si>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</si>
  <si>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</si>
  <si>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</si>
  <si>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</si>
  <si>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</si>
  <si>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</si>
  <si>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</si>
  <si>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</si>
  <si>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</si>
  <si>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</si>
  <si>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</si>
  <si>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</si>
  <si>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</si>
  <si>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</si>
  <si>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</si>
  <si>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</si>
  <si>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</si>
  <si>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</si>
  <si>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</si>
  <si>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</si>
  <si>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</si>
  <si>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</si>
  <si>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</si>
  <si>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</si>
  <si>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</si>
  <si>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</si>
  <si>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</si>
  <si>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</si>
  <si>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</si>
  <si>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</si>
  <si>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</si>
  <si>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</si>
  <si>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</si>
  <si>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</si>
  <si>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</si>
  <si>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</si>
  <si>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</si>
  <si>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</si>
  <si>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</si>
  <si>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</si>
  <si>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</si>
  <si>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</si>
  <si>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</si>
  <si>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</si>
  <si>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</si>
  <si>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</si>
  <si>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</si>
  <si>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</si>
  <si>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</si>
  <si>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</si>
  <si>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</si>
  <si>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</si>
  <si>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</si>
  <si>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</si>
  <si>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</si>
  <si>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</si>
  <si>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</si>
  <si>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</si>
  <si>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</si>
  <si>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</si>
  <si>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</si>
  <si>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</si>
  <si>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</si>
  <si>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</si>
  <si>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</si>
  <si>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</si>
  <si>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</si>
  <si>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</si>
  <si>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</si>
  <si>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</si>
  <si>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</si>
  <si>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</si>
  <si>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</si>
  <si>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</si>
  <si>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</si>
  <si>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</si>
  <si>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</si>
  <si>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</si>
  <si>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</si>
  <si>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</si>
  <si>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</si>
  <si>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</si>
  <si>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</si>
  <si>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</si>
  <si>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</si>
  <si>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</si>
  <si>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</si>
  <si>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</si>
  <si>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</si>
  <si>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</si>
  <si>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</si>
  <si>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</si>
  <si>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</si>
  <si>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</si>
  <si>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</si>
  <si>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</si>
  <si>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</si>
  <si>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</si>
  <si>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</si>
  <si>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</si>
  <si>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</si>
  <si>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</si>
  <si>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</si>
  <si>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</si>
  <si>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</si>
  <si>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</si>
  <si>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</si>
  <si>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</si>
  <si>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</si>
  <si>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</si>
  <si>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</si>
  <si>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</si>
  <si>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</si>
  <si>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</si>
  <si>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</si>
  <si>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</si>
  <si>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</si>
  <si>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</si>
  <si>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</si>
  <si>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</si>
  <si>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</si>
  <si>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</si>
  <si>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</si>
  <si>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</si>
  <si>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</si>
  <si>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</si>
  <si>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</si>
  <si>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</si>
  <si>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</si>
  <si>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</si>
  <si>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</si>
  <si>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</si>
  <si>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</si>
  <si>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</si>
  <si>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</si>
  <si>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</si>
  <si>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</si>
  <si>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</si>
  <si>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</si>
  <si>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</si>
  <si>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</si>
  <si>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</si>
  <si>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</si>
  <si>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</si>
  <si>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</si>
  <si>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</si>
  <si>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</si>
  <si>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</si>
  <si>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</si>
  <si>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</si>
  <si>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</si>
  <si>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</si>
  <si>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</si>
  <si>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</si>
  <si>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</si>
  <si>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</si>
  <si>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</si>
  <si>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</si>
  <si>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</si>
  <si>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</si>
  <si>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</si>
  <si>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</si>
  <si>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</si>
  <si>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</si>
  <si>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</si>
  <si>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</si>
  <si>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</si>
  <si>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</si>
  <si>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</si>
  <si>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</si>
  <si>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</si>
  <si>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</si>
  <si>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</si>
  <si>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</si>
  <si>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</si>
  <si>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</si>
  <si>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</si>
  <si>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</si>
  <si>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</si>
  <si>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</si>
  <si>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</si>
  <si>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</si>
  <si>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</si>
  <si>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</si>
  <si>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</si>
  <si>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</si>
  <si>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</si>
  <si>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</si>
  <si>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</si>
  <si>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</si>
  <si>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</si>
  <si>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</si>
  <si>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</si>
  <si>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</si>
  <si>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</si>
  <si>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</si>
  <si>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</si>
  <si>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</si>
  <si>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</si>
  <si>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</si>
  <si>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</si>
  <si>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</si>
  <si>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</si>
  <si>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</si>
  <si>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</si>
  <si>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</si>
  <si>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</si>
  <si>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</si>
  <si>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</si>
  <si>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</si>
  <si>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</si>
  <si>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</si>
  <si>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</si>
  <si>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</si>
  <si>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</si>
  <si>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</si>
  <si>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</si>
  <si>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</si>
  <si>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</si>
  <si>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</si>
  <si>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</si>
  <si>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</si>
  <si>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</si>
  <si>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</si>
  <si>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</si>
  <si>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</si>
  <si>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</si>
  <si>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</si>
  <si>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</si>
  <si>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</si>
  <si>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</si>
  <si>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</si>
  <si>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</si>
  <si>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</si>
  <si>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</si>
  <si>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</si>
  <si>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</si>
  <si>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</si>
  <si>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</si>
  <si>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</si>
  <si>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</si>
  <si>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</si>
  <si>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</si>
  <si>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</si>
  <si>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</si>
  <si>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</si>
  <si>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</si>
  <si>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</si>
  <si>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</si>
  <si>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</si>
  <si>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</si>
  <si>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</si>
  <si>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</si>
  <si>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БЮДЖЕТА МУНИЦИПАЛЬНОГО ОБРАЗОВАНИЯ МУНИЦИПАЛЬНОГО РАЙОНА "ПЕЧОРА" В 2021 ГОДУ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</si>
  <si>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</si>
  <si>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</si>
  <si>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</si>
  <si>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</si>
  <si>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</si>
  <si>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</si>
  <si>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</si>
  <si>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</si>
  <si>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</si>
  <si>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</si>
  <si>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</si>
  <si>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</si>
  <si>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</si>
  <si>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</si>
  <si>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</si>
  <si>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</si>
  <si>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</si>
  <si>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</si>
  <si>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</si>
  <si>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</si>
  <si>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</si>
  <si>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</si>
  <si>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</si>
  <si>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</si>
  <si>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</si>
  <si>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</si>
  <si>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</si>
  <si>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</si>
  <si>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</si>
  <si>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</si>
  <si>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</si>
  <si>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</si>
  <si>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</si>
  <si>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</si>
  <si>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</si>
  <si>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</si>
  <si>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</si>
  <si>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</si>
  <si>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</si>
  <si>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</si>
  <si>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</si>
  <si>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</si>
  <si>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</si>
  <si>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</si>
  <si>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</si>
  <si>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</si>
  <si>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</si>
  <si>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</si>
  <si>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</si>
  <si>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</si>
  <si>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</si>
  <si>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</si>
  <si>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</si>
  <si>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</si>
  <si>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</si>
  <si>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</si>
  <si>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</si>
  <si>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</si>
  <si>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</si>
  <si>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</si>
  <si>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</si>
  <si>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от 22  декабря 2020 года № 7-4/38</t>
  </si>
  <si>
    <t>Изменение</t>
  </si>
  <si>
    <t xml:space="preserve">2 02 20077 00 0000 150 </t>
  </si>
  <si>
    <t xml:space="preserve">2 02 20077 05 0000 150 </t>
  </si>
  <si>
    <t>Субсидии бюджетам на софинансирование капитальных вложений в объекты муниципальной собственности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</si>
  <si>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</si>
  <si>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</si>
  <si>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1 17 05000 00 0000 150</t>
  </si>
  <si>
    <t>1 17 15000 00 0000 150</t>
  </si>
  <si>
    <t>Инициативные платежи</t>
  </si>
  <si>
    <t xml:space="preserve">   1 17 05050 05 0000 150   </t>
  </si>
  <si>
    <t>1 17 15030 05 0000 150</t>
  </si>
  <si>
    <t xml:space="preserve">Инициативные платежи, зачисляемые в бюджеты муниципальных районов </t>
  </si>
  <si>
    <t>1 17 00000 00 0000 000</t>
  </si>
  <si>
    <t>от 16  февраля 2021 года № 7-6/50</t>
  </si>
  <si>
    <t>Приложение 1</t>
  </si>
  <si>
    <t xml:space="preserve">к решению Совета 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</si>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</sst>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center"/>
    </xf>
    <xf numFmtId="2" fontId="8" fillId="0" borderId="1" xfId="1" applyNumberFormat="1" applyFont="1" applyFill="1" applyBorder="1" applyAlignment="1">
      <alignment horizontal="center" vertical="top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3"/>
  <sheetViews>
    <sheetView tabSelected="1" view="pageBreakPreview" zoomScaleNormal="75" zoomScaleSheetLayoutView="100" workbookViewId="0">
      <selection activeCell="F10" sqref="F10"/>
    </sheetView>
  </sheetViews>
  <sheetFormatPr defaultColWidth="10.5" defaultRowHeight="15" x14ac:dyDescent="0.25"/>
  <cols>
    <col min="1" max="1" width="28" style="53" customWidth="1"/>
    <col min="2" max="2" width="149.83203125" style="37" customWidth="1"/>
    <col min="3" max="3" width="17.5" style="3" hidden="1" customWidth="1"/>
    <col min="4" max="4" width="14.83203125" style="2" hidden="1" customWidth="1"/>
    <col min="5" max="5" width="15" style="2" customWidth="1"/>
    <col min="6" max="16384" width="10.5" style="2"/>
  </cols>
  <sheetData>
    <row r="1" spans="1:5" x14ac:dyDescent="0.25">
      <c r="E1" s="83" t="s">
        <v>542</v>
      </c>
    </row>
    <row r="2" spans="1:5" x14ac:dyDescent="0.25">
      <c r="E2" s="83" t="s">
        <v>543</v>
      </c>
    </row>
    <row r="3" spans="1:5" x14ac:dyDescent="0.25">
      <c r="E3" s="83" t="s">
        <v>544</v>
      </c>
    </row>
    <row r="4" spans="1:5" x14ac:dyDescent="0.25">
      <c r="E4" s="83" t="s">
        <v>541</v>
      </c>
    </row>
    <row r="5" spans="1:5" x14ac:dyDescent="0.25">
      <c r="E5" s="83"/>
    </row>
    <row r="6" spans="1:5" s="1" customFormat="1" x14ac:dyDescent="0.2">
      <c r="A6" s="50"/>
      <c r="B6" s="92" t="s">
        <v>542</v>
      </c>
      <c r="C6" s="93"/>
      <c r="D6" s="93"/>
      <c r="E6" s="93"/>
    </row>
    <row r="7" spans="1:5" s="1" customFormat="1" x14ac:dyDescent="0.2">
      <c r="A7" s="50"/>
      <c r="B7" s="84"/>
      <c r="C7" s="84"/>
      <c r="D7" s="84"/>
      <c r="E7" s="86" t="s">
        <v>543</v>
      </c>
    </row>
    <row r="8" spans="1:5" s="1" customFormat="1" x14ac:dyDescent="0.2">
      <c r="A8" s="50"/>
      <c r="B8" s="84"/>
      <c r="C8" s="84"/>
      <c r="D8" s="84"/>
      <c r="E8" s="86" t="s">
        <v>544</v>
      </c>
    </row>
    <row r="9" spans="1:5" s="1" customFormat="1" x14ac:dyDescent="0.2">
      <c r="A9" s="50"/>
      <c r="B9" s="92" t="s">
        <v>527</v>
      </c>
      <c r="C9" s="93"/>
      <c r="D9" s="93"/>
      <c r="E9" s="93"/>
    </row>
    <row r="10" spans="1:5" s="1" customFormat="1" x14ac:dyDescent="0.2">
      <c r="A10" s="51"/>
      <c r="B10" s="46"/>
      <c r="C10" s="40"/>
    </row>
    <row r="11" spans="1:5" s="1" customFormat="1" x14ac:dyDescent="0.2">
      <c r="A11" s="51"/>
      <c r="B11" s="46"/>
      <c r="C11" s="40"/>
    </row>
    <row r="12" spans="1:5" x14ac:dyDescent="0.25">
      <c r="A12" s="88" t="s">
        <v>34</v>
      </c>
      <c r="B12" s="88"/>
      <c r="C12" s="88"/>
    </row>
    <row r="13" spans="1:5" x14ac:dyDescent="0.25">
      <c r="A13" s="88" t="s">
        <v>465</v>
      </c>
      <c r="B13" s="88"/>
      <c r="C13" s="88"/>
    </row>
    <row r="14" spans="1:5" x14ac:dyDescent="0.25">
      <c r="A14" s="52"/>
      <c r="B14" s="6"/>
      <c r="C14" s="2"/>
    </row>
    <row r="15" spans="1:5" x14ac:dyDescent="0.25">
      <c r="B15" s="6"/>
      <c r="C15" s="7"/>
    </row>
    <row r="16" spans="1:5" ht="44.25" customHeight="1" x14ac:dyDescent="0.25">
      <c r="A16" s="54" t="s">
        <v>118</v>
      </c>
      <c r="B16" s="8" t="s">
        <v>106</v>
      </c>
      <c r="C16" s="8" t="s">
        <v>421</v>
      </c>
      <c r="D16" s="8" t="s">
        <v>528</v>
      </c>
      <c r="E16" s="8" t="s">
        <v>421</v>
      </c>
    </row>
    <row r="17" spans="1:5" x14ac:dyDescent="0.25">
      <c r="A17" s="55" t="s">
        <v>116</v>
      </c>
      <c r="B17" s="9" t="s">
        <v>27</v>
      </c>
      <c r="C17" s="10">
        <f>C18+C35+C51+C62+C81+C90+C99+C110+C149+C58+C25</f>
        <v>711023.3</v>
      </c>
      <c r="D17" s="10">
        <f>D18+D35+D51+D62+D81+D90+D99+D110+D149+D58+D25</f>
        <v>132.6</v>
      </c>
      <c r="E17" s="10">
        <f>C17+D17</f>
        <v>711155.9</v>
      </c>
    </row>
    <row r="18" spans="1:5" x14ac:dyDescent="0.25">
      <c r="A18" s="56" t="s">
        <v>117</v>
      </c>
      <c r="B18" s="9" t="s">
        <v>227</v>
      </c>
      <c r="C18" s="10">
        <f>C19</f>
        <v>597901</v>
      </c>
      <c r="D18" s="10">
        <f>D19</f>
        <v>0</v>
      </c>
      <c r="E18" s="10">
        <f>C18+D18</f>
        <v>597901</v>
      </c>
    </row>
    <row r="19" spans="1:5" x14ac:dyDescent="0.25">
      <c r="A19" s="57" t="s">
        <v>119</v>
      </c>
      <c r="B19" s="5" t="s">
        <v>1</v>
      </c>
      <c r="C19" s="10">
        <f>C20+C21+C22+C23+C24</f>
        <v>597901</v>
      </c>
      <c r="D19" s="10">
        <f>D20+D21+D22+D23+D24</f>
        <v>0</v>
      </c>
      <c r="E19" s="10">
        <f>C19+D19</f>
        <v>597901</v>
      </c>
    </row>
    <row r="20" spans="1:5" ht="30" customHeight="1" x14ac:dyDescent="0.25">
      <c r="A20" s="57" t="s">
        <v>120</v>
      </c>
      <c r="B20" s="11" t="s">
        <v>108</v>
      </c>
      <c r="C20" s="12">
        <v>594387</v>
      </c>
      <c r="D20" s="12">
        <v>0</v>
      </c>
      <c r="E20" s="12">
        <f>C20+D20</f>
        <v>594387</v>
      </c>
    </row>
    <row r="21" spans="1:5" ht="45.75" customHeight="1" x14ac:dyDescent="0.25">
      <c r="A21" s="57" t="s">
        <v>121</v>
      </c>
      <c r="B21" s="5" t="s">
        <v>110</v>
      </c>
      <c r="C21" s="12">
        <v>1326</v>
      </c>
      <c r="D21" s="12">
        <v>0</v>
      </c>
      <c r="E21" s="12">
        <f t="shared" ref="E21:E23" si="0">C21+D21</f>
        <v>1326</v>
      </c>
    </row>
    <row r="22" spans="1:5" ht="30" x14ac:dyDescent="0.25">
      <c r="A22" s="57" t="s">
        <v>122</v>
      </c>
      <c r="B22" s="5" t="s">
        <v>233</v>
      </c>
      <c r="C22" s="12">
        <v>1360</v>
      </c>
      <c r="D22" s="12">
        <v>0</v>
      </c>
      <c r="E22" s="12">
        <f t="shared" si="0"/>
        <v>1360</v>
      </c>
    </row>
    <row r="23" spans="1:5" ht="45" x14ac:dyDescent="0.25">
      <c r="A23" s="57" t="s">
        <v>284</v>
      </c>
      <c r="B23" s="13" t="s">
        <v>285</v>
      </c>
      <c r="C23" s="12">
        <v>828</v>
      </c>
      <c r="D23" s="12">
        <v>0</v>
      </c>
      <c r="E23" s="12">
        <f t="shared" si="0"/>
        <v>828</v>
      </c>
    </row>
    <row r="24" spans="1:5" ht="30" hidden="1" x14ac:dyDescent="0.25">
      <c r="A24" s="57" t="s">
        <v>519</v>
      </c>
      <c r="B24" s="85" t="s">
        <v>520</v>
      </c>
      <c r="C24" s="12"/>
      <c r="D24" s="12"/>
      <c r="E24" s="12"/>
    </row>
    <row r="25" spans="1:5" ht="15" customHeight="1" x14ac:dyDescent="0.25">
      <c r="A25" s="58" t="s">
        <v>123</v>
      </c>
      <c r="B25" s="9" t="s">
        <v>228</v>
      </c>
      <c r="C25" s="14">
        <f>C26</f>
        <v>8315.2999999999993</v>
      </c>
      <c r="D25" s="14">
        <f>D26</f>
        <v>0</v>
      </c>
      <c r="E25" s="14">
        <f>C25+D25</f>
        <v>8315.2999999999993</v>
      </c>
    </row>
    <row r="26" spans="1:5" x14ac:dyDescent="0.25">
      <c r="A26" s="59" t="s">
        <v>124</v>
      </c>
      <c r="B26" s="5" t="s">
        <v>93</v>
      </c>
      <c r="C26" s="12">
        <f>C27+C29+C31+C33</f>
        <v>8315.2999999999993</v>
      </c>
      <c r="D26" s="12">
        <f>D27+D29+D31+D33</f>
        <v>0</v>
      </c>
      <c r="E26" s="12">
        <f>C26+D26</f>
        <v>8315.2999999999993</v>
      </c>
    </row>
    <row r="27" spans="1:5" ht="30" customHeight="1" x14ac:dyDescent="0.25">
      <c r="A27" s="59" t="s">
        <v>125</v>
      </c>
      <c r="B27" s="5" t="s">
        <v>79</v>
      </c>
      <c r="C27" s="12">
        <f>C28</f>
        <v>3818.1</v>
      </c>
      <c r="D27" s="12">
        <f>D28</f>
        <v>0</v>
      </c>
      <c r="E27" s="12">
        <f t="shared" ref="E27:E34" si="1">C27+D27</f>
        <v>3818.1</v>
      </c>
    </row>
    <row r="28" spans="1:5" ht="46.5" customHeight="1" x14ac:dyDescent="0.25">
      <c r="A28" s="59" t="s">
        <v>361</v>
      </c>
      <c r="B28" s="5" t="s">
        <v>362</v>
      </c>
      <c r="C28" s="12">
        <v>3818.1</v>
      </c>
      <c r="D28" s="12">
        <v>0</v>
      </c>
      <c r="E28" s="12">
        <f t="shared" si="1"/>
        <v>3818.1</v>
      </c>
    </row>
    <row r="29" spans="1:5" ht="48.75" customHeight="1" x14ac:dyDescent="0.25">
      <c r="A29" s="59" t="s">
        <v>126</v>
      </c>
      <c r="B29" s="5" t="s">
        <v>80</v>
      </c>
      <c r="C29" s="12">
        <f>C30</f>
        <v>21.7</v>
      </c>
      <c r="D29" s="12">
        <f>D30</f>
        <v>0</v>
      </c>
      <c r="E29" s="12">
        <f t="shared" si="1"/>
        <v>21.7</v>
      </c>
    </row>
    <row r="30" spans="1:5" ht="62.25" customHeight="1" x14ac:dyDescent="0.25">
      <c r="A30" s="59" t="s">
        <v>363</v>
      </c>
      <c r="B30" s="5" t="s">
        <v>364</v>
      </c>
      <c r="C30" s="12">
        <v>21.7</v>
      </c>
      <c r="D30" s="12">
        <v>0</v>
      </c>
      <c r="E30" s="12">
        <f t="shared" si="1"/>
        <v>21.7</v>
      </c>
    </row>
    <row r="31" spans="1:5" ht="32.25" customHeight="1" x14ac:dyDescent="0.25">
      <c r="A31" s="59" t="s">
        <v>127</v>
      </c>
      <c r="B31" s="5" t="s">
        <v>255</v>
      </c>
      <c r="C31" s="12">
        <f>C32</f>
        <v>5022.5</v>
      </c>
      <c r="D31" s="12">
        <f>D32</f>
        <v>0</v>
      </c>
      <c r="E31" s="12">
        <f t="shared" si="1"/>
        <v>5022.5</v>
      </c>
    </row>
    <row r="32" spans="1:5" ht="45" customHeight="1" x14ac:dyDescent="0.25">
      <c r="A32" s="59" t="s">
        <v>365</v>
      </c>
      <c r="B32" s="5" t="s">
        <v>409</v>
      </c>
      <c r="C32" s="12">
        <v>5022.5</v>
      </c>
      <c r="D32" s="12">
        <v>0</v>
      </c>
      <c r="E32" s="12">
        <f t="shared" si="1"/>
        <v>5022.5</v>
      </c>
    </row>
    <row r="33" spans="1:5" ht="33" customHeight="1" x14ac:dyDescent="0.25">
      <c r="A33" s="59" t="s">
        <v>197</v>
      </c>
      <c r="B33" s="5" t="s">
        <v>81</v>
      </c>
      <c r="C33" s="12">
        <f>C34</f>
        <v>-547</v>
      </c>
      <c r="D33" s="12">
        <f>D34</f>
        <v>0</v>
      </c>
      <c r="E33" s="12">
        <f t="shared" si="1"/>
        <v>-547</v>
      </c>
    </row>
    <row r="34" spans="1:5" ht="47.25" customHeight="1" x14ac:dyDescent="0.25">
      <c r="A34" s="59" t="s">
        <v>366</v>
      </c>
      <c r="B34" s="5" t="s">
        <v>367</v>
      </c>
      <c r="C34" s="12">
        <v>-547</v>
      </c>
      <c r="D34" s="12">
        <v>0</v>
      </c>
      <c r="E34" s="12">
        <f t="shared" si="1"/>
        <v>-547</v>
      </c>
    </row>
    <row r="35" spans="1:5" x14ac:dyDescent="0.25">
      <c r="A35" s="56" t="s">
        <v>259</v>
      </c>
      <c r="B35" s="9" t="s">
        <v>235</v>
      </c>
      <c r="C35" s="14">
        <f>C36+C43+C46+C49</f>
        <v>58110</v>
      </c>
      <c r="D35" s="14">
        <f>D36+D43+D46+D49</f>
        <v>0</v>
      </c>
      <c r="E35" s="14">
        <f>C35+D35</f>
        <v>58110</v>
      </c>
    </row>
    <row r="36" spans="1:5" x14ac:dyDescent="0.25">
      <c r="A36" s="57" t="s">
        <v>128</v>
      </c>
      <c r="B36" s="5" t="s">
        <v>236</v>
      </c>
      <c r="C36" s="12">
        <f>C37+C40</f>
        <v>38000</v>
      </c>
      <c r="D36" s="12">
        <f>D37+D40</f>
        <v>0</v>
      </c>
      <c r="E36" s="12">
        <f>C36+D36</f>
        <v>38000</v>
      </c>
    </row>
    <row r="37" spans="1:5" x14ac:dyDescent="0.25">
      <c r="A37" s="57" t="s">
        <v>129</v>
      </c>
      <c r="B37" s="5" t="s">
        <v>16</v>
      </c>
      <c r="C37" s="12">
        <f>C38+C39</f>
        <v>31000</v>
      </c>
      <c r="D37" s="12">
        <f>D38+D39</f>
        <v>0</v>
      </c>
      <c r="E37" s="12">
        <f t="shared" ref="E37:E50" si="2">C37+D37</f>
        <v>31000</v>
      </c>
    </row>
    <row r="38" spans="1:5" x14ac:dyDescent="0.25">
      <c r="A38" s="57" t="s">
        <v>130</v>
      </c>
      <c r="B38" s="5" t="s">
        <v>16</v>
      </c>
      <c r="C38" s="12">
        <v>31000</v>
      </c>
      <c r="D38" s="12">
        <v>0</v>
      </c>
      <c r="E38" s="12">
        <f t="shared" si="2"/>
        <v>31000</v>
      </c>
    </row>
    <row r="39" spans="1:5" ht="30" hidden="1" x14ac:dyDescent="0.25">
      <c r="A39" s="57" t="s">
        <v>43</v>
      </c>
      <c r="B39" s="5" t="s">
        <v>45</v>
      </c>
      <c r="C39" s="12"/>
      <c r="D39" s="12"/>
      <c r="E39" s="12">
        <f t="shared" si="2"/>
        <v>0</v>
      </c>
    </row>
    <row r="40" spans="1:5" ht="18" customHeight="1" x14ac:dyDescent="0.25">
      <c r="A40" s="57" t="s">
        <v>131</v>
      </c>
      <c r="B40" s="5" t="s">
        <v>17</v>
      </c>
      <c r="C40" s="12">
        <f>C41+C42</f>
        <v>7000</v>
      </c>
      <c r="D40" s="12">
        <f>D41+D42</f>
        <v>0</v>
      </c>
      <c r="E40" s="12">
        <f t="shared" si="2"/>
        <v>7000</v>
      </c>
    </row>
    <row r="41" spans="1:5" ht="31.5" customHeight="1" x14ac:dyDescent="0.25">
      <c r="A41" s="57" t="s">
        <v>132</v>
      </c>
      <c r="B41" s="5" t="s">
        <v>194</v>
      </c>
      <c r="C41" s="12">
        <v>7000</v>
      </c>
      <c r="D41" s="12">
        <v>0</v>
      </c>
      <c r="E41" s="12">
        <f t="shared" si="2"/>
        <v>7000</v>
      </c>
    </row>
    <row r="42" spans="1:5" ht="30" hidden="1" x14ac:dyDescent="0.25">
      <c r="A42" s="57" t="s">
        <v>44</v>
      </c>
      <c r="B42" s="5" t="s">
        <v>102</v>
      </c>
      <c r="C42" s="12"/>
      <c r="D42" s="12"/>
      <c r="E42" s="12">
        <f t="shared" si="2"/>
        <v>0</v>
      </c>
    </row>
    <row r="43" spans="1:5" x14ac:dyDescent="0.25">
      <c r="A43" s="57" t="s">
        <v>133</v>
      </c>
      <c r="B43" s="5" t="s">
        <v>10</v>
      </c>
      <c r="C43" s="12">
        <f>C44+C45</f>
        <v>9000</v>
      </c>
      <c r="D43" s="12">
        <f>D44+D45</f>
        <v>0</v>
      </c>
      <c r="E43" s="12">
        <f t="shared" si="2"/>
        <v>9000</v>
      </c>
    </row>
    <row r="44" spans="1:5" x14ac:dyDescent="0.25">
      <c r="A44" s="57" t="s">
        <v>134</v>
      </c>
      <c r="B44" s="5" t="s">
        <v>10</v>
      </c>
      <c r="C44" s="12">
        <v>9000</v>
      </c>
      <c r="D44" s="12">
        <v>0</v>
      </c>
      <c r="E44" s="12">
        <f t="shared" si="2"/>
        <v>9000</v>
      </c>
    </row>
    <row r="45" spans="1:5" ht="15.75" hidden="1" customHeight="1" x14ac:dyDescent="0.25">
      <c r="A45" s="57" t="s">
        <v>135</v>
      </c>
      <c r="B45" s="5" t="s">
        <v>103</v>
      </c>
      <c r="C45" s="12"/>
      <c r="D45" s="12"/>
      <c r="E45" s="12">
        <f t="shared" si="2"/>
        <v>0</v>
      </c>
    </row>
    <row r="46" spans="1:5" x14ac:dyDescent="0.25">
      <c r="A46" s="57" t="s">
        <v>136</v>
      </c>
      <c r="B46" s="5" t="s">
        <v>2</v>
      </c>
      <c r="C46" s="12">
        <f>C48+C47</f>
        <v>110</v>
      </c>
      <c r="D46" s="12">
        <f>D48+D47</f>
        <v>0</v>
      </c>
      <c r="E46" s="12">
        <f t="shared" si="2"/>
        <v>110</v>
      </c>
    </row>
    <row r="47" spans="1:5" x14ac:dyDescent="0.25">
      <c r="A47" s="57" t="s">
        <v>137</v>
      </c>
      <c r="B47" s="5" t="s">
        <v>2</v>
      </c>
      <c r="C47" s="12">
        <v>110</v>
      </c>
      <c r="D47" s="12">
        <v>0</v>
      </c>
      <c r="E47" s="12">
        <f t="shared" si="2"/>
        <v>110</v>
      </c>
    </row>
    <row r="48" spans="1:5" hidden="1" x14ac:dyDescent="0.25">
      <c r="A48" s="57" t="s">
        <v>46</v>
      </c>
      <c r="B48" s="5" t="s">
        <v>47</v>
      </c>
      <c r="C48" s="12"/>
      <c r="D48" s="12"/>
      <c r="E48" s="12">
        <f t="shared" si="2"/>
        <v>0</v>
      </c>
    </row>
    <row r="49" spans="1:5" x14ac:dyDescent="0.25">
      <c r="A49" s="57" t="s">
        <v>261</v>
      </c>
      <c r="B49" s="5" t="s">
        <v>229</v>
      </c>
      <c r="C49" s="12">
        <f>C50</f>
        <v>11000</v>
      </c>
      <c r="D49" s="12">
        <f>D50</f>
        <v>0</v>
      </c>
      <c r="E49" s="12">
        <f t="shared" si="2"/>
        <v>11000</v>
      </c>
    </row>
    <row r="50" spans="1:5" ht="15.75" customHeight="1" x14ac:dyDescent="0.25">
      <c r="A50" s="57" t="s">
        <v>262</v>
      </c>
      <c r="B50" s="5" t="s">
        <v>74</v>
      </c>
      <c r="C50" s="12">
        <v>11000</v>
      </c>
      <c r="D50" s="12">
        <v>0</v>
      </c>
      <c r="E50" s="12">
        <f t="shared" si="2"/>
        <v>11000</v>
      </c>
    </row>
    <row r="51" spans="1:5" x14ac:dyDescent="0.25">
      <c r="A51" s="58" t="s">
        <v>138</v>
      </c>
      <c r="B51" s="77" t="s">
        <v>18</v>
      </c>
      <c r="C51" s="14">
        <f>C52+C54</f>
        <v>11185</v>
      </c>
      <c r="D51" s="14">
        <f>D52+D54</f>
        <v>0</v>
      </c>
      <c r="E51" s="14">
        <f>C51+D51</f>
        <v>11185</v>
      </c>
    </row>
    <row r="52" spans="1:5" x14ac:dyDescent="0.25">
      <c r="A52" s="60" t="s">
        <v>139</v>
      </c>
      <c r="B52" s="16" t="s">
        <v>33</v>
      </c>
      <c r="C52" s="12">
        <f>C53</f>
        <v>11000</v>
      </c>
      <c r="D52" s="12">
        <f>D53</f>
        <v>0</v>
      </c>
      <c r="E52" s="12">
        <f>C52+D52</f>
        <v>11000</v>
      </c>
    </row>
    <row r="53" spans="1:5" ht="30" x14ac:dyDescent="0.25">
      <c r="A53" s="60" t="s">
        <v>140</v>
      </c>
      <c r="B53" s="16" t="s">
        <v>237</v>
      </c>
      <c r="C53" s="12">
        <v>11000</v>
      </c>
      <c r="D53" s="12">
        <v>0</v>
      </c>
      <c r="E53" s="12">
        <f t="shared" ref="E53:E61" si="3">C53+D53</f>
        <v>11000</v>
      </c>
    </row>
    <row r="54" spans="1:5" ht="17.25" customHeight="1" x14ac:dyDescent="0.25">
      <c r="A54" s="60" t="s">
        <v>141</v>
      </c>
      <c r="B54" s="16" t="s">
        <v>11</v>
      </c>
      <c r="C54" s="12">
        <f>C55+C56</f>
        <v>185</v>
      </c>
      <c r="D54" s="12">
        <f>D55+D56</f>
        <v>0</v>
      </c>
      <c r="E54" s="12">
        <f t="shared" si="3"/>
        <v>185</v>
      </c>
    </row>
    <row r="55" spans="1:5" hidden="1" x14ac:dyDescent="0.25">
      <c r="A55" s="60" t="s">
        <v>142</v>
      </c>
      <c r="B55" s="16" t="s">
        <v>78</v>
      </c>
      <c r="C55" s="12"/>
      <c r="D55" s="12"/>
      <c r="E55" s="12">
        <f t="shared" si="3"/>
        <v>0</v>
      </c>
    </row>
    <row r="56" spans="1:5" ht="30" x14ac:dyDescent="0.25">
      <c r="A56" s="60" t="s">
        <v>143</v>
      </c>
      <c r="B56" s="16" t="s">
        <v>99</v>
      </c>
      <c r="C56" s="12">
        <f>C57</f>
        <v>185</v>
      </c>
      <c r="D56" s="12">
        <f>D57</f>
        <v>0</v>
      </c>
      <c r="E56" s="12">
        <f t="shared" si="3"/>
        <v>185</v>
      </c>
    </row>
    <row r="57" spans="1:5" ht="46.5" customHeight="1" x14ac:dyDescent="0.25">
      <c r="A57" s="60" t="s">
        <v>260</v>
      </c>
      <c r="B57" s="16" t="s">
        <v>77</v>
      </c>
      <c r="C57" s="12">
        <v>185</v>
      </c>
      <c r="D57" s="12">
        <v>0</v>
      </c>
      <c r="E57" s="12">
        <f t="shared" si="3"/>
        <v>185</v>
      </c>
    </row>
    <row r="58" spans="1:5" ht="28.5" hidden="1" x14ac:dyDescent="0.25">
      <c r="A58" s="58" t="s">
        <v>50</v>
      </c>
      <c r="B58" s="17" t="s">
        <v>51</v>
      </c>
      <c r="C58" s="14">
        <f t="shared" ref="C58:D60" si="4">C59</f>
        <v>0</v>
      </c>
      <c r="D58" s="14">
        <f t="shared" si="4"/>
        <v>0</v>
      </c>
      <c r="E58" s="12">
        <f t="shared" si="3"/>
        <v>0</v>
      </c>
    </row>
    <row r="59" spans="1:5" hidden="1" x14ac:dyDescent="0.25">
      <c r="A59" s="60" t="s">
        <v>52</v>
      </c>
      <c r="B59" s="16" t="s">
        <v>53</v>
      </c>
      <c r="C59" s="12">
        <f t="shared" si="4"/>
        <v>0</v>
      </c>
      <c r="D59" s="12">
        <f t="shared" si="4"/>
        <v>0</v>
      </c>
      <c r="E59" s="12">
        <f t="shared" si="3"/>
        <v>0</v>
      </c>
    </row>
    <row r="60" spans="1:5" ht="30" hidden="1" x14ac:dyDescent="0.25">
      <c r="A60" s="60" t="s">
        <v>54</v>
      </c>
      <c r="B60" s="16" t="s">
        <v>55</v>
      </c>
      <c r="C60" s="12">
        <f t="shared" si="4"/>
        <v>0</v>
      </c>
      <c r="D60" s="12">
        <f t="shared" si="4"/>
        <v>0</v>
      </c>
      <c r="E60" s="12">
        <f t="shared" si="3"/>
        <v>0</v>
      </c>
    </row>
    <row r="61" spans="1:5" ht="30" hidden="1" x14ac:dyDescent="0.25">
      <c r="A61" s="60" t="s">
        <v>95</v>
      </c>
      <c r="B61" s="16" t="s">
        <v>0</v>
      </c>
      <c r="C61" s="12"/>
      <c r="D61" s="12"/>
      <c r="E61" s="12">
        <f t="shared" si="3"/>
        <v>0</v>
      </c>
    </row>
    <row r="62" spans="1:5" ht="28.5" x14ac:dyDescent="0.25">
      <c r="A62" s="56" t="s">
        <v>144</v>
      </c>
      <c r="B62" s="9" t="s">
        <v>276</v>
      </c>
      <c r="C62" s="14">
        <f>C65+C75+C78+C63</f>
        <v>25696</v>
      </c>
      <c r="D62" s="14">
        <f>D65+D75+D78+D63</f>
        <v>0</v>
      </c>
      <c r="E62" s="14">
        <f>C62+D62</f>
        <v>25696</v>
      </c>
    </row>
    <row r="63" spans="1:5" ht="30.75" customHeight="1" x14ac:dyDescent="0.25">
      <c r="A63" s="57" t="s">
        <v>145</v>
      </c>
      <c r="B63" s="16" t="s">
        <v>230</v>
      </c>
      <c r="C63" s="12">
        <f>C64</f>
        <v>105</v>
      </c>
      <c r="D63" s="12">
        <f>D64</f>
        <v>0</v>
      </c>
      <c r="E63" s="12">
        <f>C63+D63</f>
        <v>105</v>
      </c>
    </row>
    <row r="64" spans="1:5" ht="30" x14ac:dyDescent="0.25">
      <c r="A64" s="57" t="s">
        <v>146</v>
      </c>
      <c r="B64" s="16" t="s">
        <v>113</v>
      </c>
      <c r="C64" s="12">
        <v>105</v>
      </c>
      <c r="D64" s="12">
        <v>0</v>
      </c>
      <c r="E64" s="12">
        <f t="shared" ref="E64:E79" si="5">C64+D64</f>
        <v>105</v>
      </c>
    </row>
    <row r="65" spans="1:5" ht="45" x14ac:dyDescent="0.25">
      <c r="A65" s="57" t="s">
        <v>147</v>
      </c>
      <c r="B65" s="16" t="s">
        <v>35</v>
      </c>
      <c r="C65" s="12">
        <f>C66+C71+C69+C73</f>
        <v>21891</v>
      </c>
      <c r="D65" s="12">
        <f>D66+D71+D69+D73</f>
        <v>0</v>
      </c>
      <c r="E65" s="12">
        <f t="shared" si="5"/>
        <v>21891</v>
      </c>
    </row>
    <row r="66" spans="1:5" ht="30" x14ac:dyDescent="0.25">
      <c r="A66" s="57" t="s">
        <v>148</v>
      </c>
      <c r="B66" s="16" t="s">
        <v>19</v>
      </c>
      <c r="C66" s="12">
        <f>C67+C68</f>
        <v>9649</v>
      </c>
      <c r="D66" s="12">
        <f>D67+D68</f>
        <v>0</v>
      </c>
      <c r="E66" s="12">
        <f t="shared" si="5"/>
        <v>9649</v>
      </c>
    </row>
    <row r="67" spans="1:5" ht="45" x14ac:dyDescent="0.25">
      <c r="A67" s="57" t="s">
        <v>250</v>
      </c>
      <c r="B67" s="16" t="s">
        <v>251</v>
      </c>
      <c r="C67" s="12">
        <v>2420</v>
      </c>
      <c r="D67" s="12">
        <v>0</v>
      </c>
      <c r="E67" s="12">
        <f t="shared" si="5"/>
        <v>2420</v>
      </c>
    </row>
    <row r="68" spans="1:5" ht="45" x14ac:dyDescent="0.25">
      <c r="A68" s="57" t="s">
        <v>149</v>
      </c>
      <c r="B68" s="16" t="s">
        <v>97</v>
      </c>
      <c r="C68" s="12">
        <v>7229</v>
      </c>
      <c r="D68" s="12">
        <v>0</v>
      </c>
      <c r="E68" s="12">
        <f t="shared" si="5"/>
        <v>7229</v>
      </c>
    </row>
    <row r="69" spans="1:5" ht="45" x14ac:dyDescent="0.25">
      <c r="A69" s="57" t="s">
        <v>263</v>
      </c>
      <c r="B69" s="16" t="s">
        <v>249</v>
      </c>
      <c r="C69" s="12">
        <f>C70</f>
        <v>442</v>
      </c>
      <c r="D69" s="12">
        <f>D70</f>
        <v>0</v>
      </c>
      <c r="E69" s="12">
        <f t="shared" si="5"/>
        <v>442</v>
      </c>
    </row>
    <row r="70" spans="1:5" ht="30.75" customHeight="1" x14ac:dyDescent="0.25">
      <c r="A70" s="57" t="s">
        <v>264</v>
      </c>
      <c r="B70" s="16" t="s">
        <v>234</v>
      </c>
      <c r="C70" s="12">
        <v>442</v>
      </c>
      <c r="D70" s="12">
        <v>0</v>
      </c>
      <c r="E70" s="12">
        <f t="shared" si="5"/>
        <v>442</v>
      </c>
    </row>
    <row r="71" spans="1:5" ht="45" x14ac:dyDescent="0.25">
      <c r="A71" s="57" t="s">
        <v>150</v>
      </c>
      <c r="B71" s="16" t="s">
        <v>504</v>
      </c>
      <c r="C71" s="12">
        <f>C72</f>
        <v>400</v>
      </c>
      <c r="D71" s="12">
        <f>D72</f>
        <v>0</v>
      </c>
      <c r="E71" s="12">
        <f t="shared" si="5"/>
        <v>400</v>
      </c>
    </row>
    <row r="72" spans="1:5" ht="30" x14ac:dyDescent="0.25">
      <c r="A72" s="57" t="s">
        <v>151</v>
      </c>
      <c r="B72" s="16" t="s">
        <v>217</v>
      </c>
      <c r="C72" s="12">
        <v>400</v>
      </c>
      <c r="D72" s="12">
        <v>0</v>
      </c>
      <c r="E72" s="12">
        <f t="shared" si="5"/>
        <v>400</v>
      </c>
    </row>
    <row r="73" spans="1:5" ht="16.5" customHeight="1" x14ac:dyDescent="0.25">
      <c r="A73" s="57" t="s">
        <v>242</v>
      </c>
      <c r="B73" s="16" t="s">
        <v>241</v>
      </c>
      <c r="C73" s="12">
        <f>C74</f>
        <v>11400</v>
      </c>
      <c r="D73" s="12">
        <f>D74</f>
        <v>0</v>
      </c>
      <c r="E73" s="12">
        <f t="shared" si="5"/>
        <v>11400</v>
      </c>
    </row>
    <row r="74" spans="1:5" ht="15" customHeight="1" x14ac:dyDescent="0.25">
      <c r="A74" s="57" t="s">
        <v>239</v>
      </c>
      <c r="B74" s="16" t="s">
        <v>240</v>
      </c>
      <c r="C74" s="12">
        <v>11400</v>
      </c>
      <c r="D74" s="12">
        <v>0</v>
      </c>
      <c r="E74" s="12">
        <f t="shared" si="5"/>
        <v>11400</v>
      </c>
    </row>
    <row r="75" spans="1:5" x14ac:dyDescent="0.25">
      <c r="A75" s="57" t="s">
        <v>152</v>
      </c>
      <c r="B75" s="5" t="s">
        <v>3</v>
      </c>
      <c r="C75" s="12">
        <f>C76</f>
        <v>700</v>
      </c>
      <c r="D75" s="12">
        <f>D76</f>
        <v>0</v>
      </c>
      <c r="E75" s="12">
        <f t="shared" si="5"/>
        <v>700</v>
      </c>
    </row>
    <row r="76" spans="1:5" ht="30" x14ac:dyDescent="0.25">
      <c r="A76" s="57" t="s">
        <v>153</v>
      </c>
      <c r="B76" s="5" t="s">
        <v>4</v>
      </c>
      <c r="C76" s="12">
        <f>C77</f>
        <v>700</v>
      </c>
      <c r="D76" s="12">
        <f>D77</f>
        <v>0</v>
      </c>
      <c r="E76" s="12">
        <f t="shared" si="5"/>
        <v>700</v>
      </c>
    </row>
    <row r="77" spans="1:5" ht="30" x14ac:dyDescent="0.25">
      <c r="A77" s="60" t="s">
        <v>154</v>
      </c>
      <c r="B77" s="16" t="s">
        <v>248</v>
      </c>
      <c r="C77" s="12">
        <v>700</v>
      </c>
      <c r="D77" s="12">
        <v>0</v>
      </c>
      <c r="E77" s="12">
        <f t="shared" si="5"/>
        <v>700</v>
      </c>
    </row>
    <row r="78" spans="1:5" ht="45" x14ac:dyDescent="0.25">
      <c r="A78" s="57" t="s">
        <v>155</v>
      </c>
      <c r="B78" s="16" t="s">
        <v>36</v>
      </c>
      <c r="C78" s="12">
        <f>C79</f>
        <v>3000</v>
      </c>
      <c r="D78" s="12">
        <f>D79</f>
        <v>0</v>
      </c>
      <c r="E78" s="12">
        <f t="shared" si="5"/>
        <v>3000</v>
      </c>
    </row>
    <row r="79" spans="1:5" ht="45" customHeight="1" x14ac:dyDescent="0.25">
      <c r="A79" s="57" t="s">
        <v>156</v>
      </c>
      <c r="B79" s="5" t="s">
        <v>37</v>
      </c>
      <c r="C79" s="12">
        <f>C80</f>
        <v>3000</v>
      </c>
      <c r="D79" s="12">
        <f>D80</f>
        <v>0</v>
      </c>
      <c r="E79" s="12">
        <f t="shared" si="5"/>
        <v>3000</v>
      </c>
    </row>
    <row r="80" spans="1:5" ht="32.25" customHeight="1" x14ac:dyDescent="0.25">
      <c r="A80" s="57" t="s">
        <v>157</v>
      </c>
      <c r="B80" s="5" t="s">
        <v>38</v>
      </c>
      <c r="C80" s="12">
        <v>3000</v>
      </c>
      <c r="D80" s="12">
        <v>0</v>
      </c>
      <c r="E80" s="12">
        <f>C80+D80</f>
        <v>3000</v>
      </c>
    </row>
    <row r="81" spans="1:5" x14ac:dyDescent="0.25">
      <c r="A81" s="56" t="s">
        <v>158</v>
      </c>
      <c r="B81" s="9" t="s">
        <v>238</v>
      </c>
      <c r="C81" s="14">
        <f>C82</f>
        <v>1550</v>
      </c>
      <c r="D81" s="14">
        <f>D82</f>
        <v>0</v>
      </c>
      <c r="E81" s="14">
        <f>C81+D81</f>
        <v>1550</v>
      </c>
    </row>
    <row r="82" spans="1:5" x14ac:dyDescent="0.25">
      <c r="A82" s="57" t="s">
        <v>159</v>
      </c>
      <c r="B82" s="5" t="s">
        <v>5</v>
      </c>
      <c r="C82" s="12">
        <f>SUM(C83:C86)</f>
        <v>1550</v>
      </c>
      <c r="D82" s="12">
        <f>SUM(D83:D86)</f>
        <v>0</v>
      </c>
      <c r="E82" s="12">
        <f>C82+D82</f>
        <v>1550</v>
      </c>
    </row>
    <row r="83" spans="1:5" x14ac:dyDescent="0.25">
      <c r="A83" s="57" t="s">
        <v>160</v>
      </c>
      <c r="B83" s="5" t="s">
        <v>58</v>
      </c>
      <c r="C83" s="12">
        <v>1314</v>
      </c>
      <c r="D83" s="12">
        <v>0</v>
      </c>
      <c r="E83" s="12">
        <f t="shared" ref="E83:E89" si="6">C83+D83</f>
        <v>1314</v>
      </c>
    </row>
    <row r="84" spans="1:5" hidden="1" x14ac:dyDescent="0.25">
      <c r="A84" s="57" t="s">
        <v>61</v>
      </c>
      <c r="B84" s="5" t="s">
        <v>62</v>
      </c>
      <c r="C84" s="12"/>
      <c r="D84" s="12"/>
      <c r="E84" s="12">
        <f t="shared" si="6"/>
        <v>0</v>
      </c>
    </row>
    <row r="85" spans="1:5" x14ac:dyDescent="0.25">
      <c r="A85" s="57" t="s">
        <v>161</v>
      </c>
      <c r="B85" s="5" t="s">
        <v>66</v>
      </c>
      <c r="C85" s="12">
        <v>186</v>
      </c>
      <c r="D85" s="12">
        <v>0</v>
      </c>
      <c r="E85" s="12">
        <f t="shared" si="6"/>
        <v>186</v>
      </c>
    </row>
    <row r="86" spans="1:5" x14ac:dyDescent="0.25">
      <c r="A86" s="57" t="s">
        <v>162</v>
      </c>
      <c r="B86" s="5" t="s">
        <v>59</v>
      </c>
      <c r="C86" s="12">
        <f>C87+C88</f>
        <v>50</v>
      </c>
      <c r="D86" s="12">
        <f>D87+D88</f>
        <v>0</v>
      </c>
      <c r="E86" s="12">
        <f t="shared" si="6"/>
        <v>50</v>
      </c>
    </row>
    <row r="87" spans="1:5" x14ac:dyDescent="0.25">
      <c r="A87" s="57" t="s">
        <v>308</v>
      </c>
      <c r="B87" s="5" t="s">
        <v>310</v>
      </c>
      <c r="C87" s="12">
        <v>50</v>
      </c>
      <c r="D87" s="12">
        <v>0</v>
      </c>
      <c r="E87" s="12">
        <f t="shared" si="6"/>
        <v>50</v>
      </c>
    </row>
    <row r="88" spans="1:5" hidden="1" x14ac:dyDescent="0.25">
      <c r="A88" s="57" t="s">
        <v>309</v>
      </c>
      <c r="B88" s="5" t="s">
        <v>311</v>
      </c>
      <c r="C88" s="12"/>
      <c r="D88" s="12"/>
      <c r="E88" s="12">
        <f t="shared" si="6"/>
        <v>0</v>
      </c>
    </row>
    <row r="89" spans="1:5" ht="30" hidden="1" x14ac:dyDescent="0.25">
      <c r="A89" s="57" t="s">
        <v>163</v>
      </c>
      <c r="B89" s="5" t="s">
        <v>75</v>
      </c>
      <c r="C89" s="12"/>
      <c r="D89" s="12"/>
      <c r="E89" s="12">
        <f t="shared" si="6"/>
        <v>0</v>
      </c>
    </row>
    <row r="90" spans="1:5" x14ac:dyDescent="0.25">
      <c r="A90" s="56" t="s">
        <v>164</v>
      </c>
      <c r="B90" s="9" t="s">
        <v>359</v>
      </c>
      <c r="C90" s="14">
        <f>C91+C94</f>
        <v>365</v>
      </c>
      <c r="D90" s="14">
        <f>D91+D94</f>
        <v>0</v>
      </c>
      <c r="E90" s="14">
        <f>C90+D90</f>
        <v>365</v>
      </c>
    </row>
    <row r="91" spans="1:5" hidden="1" x14ac:dyDescent="0.25">
      <c r="A91" s="57" t="s">
        <v>196</v>
      </c>
      <c r="B91" s="5" t="s">
        <v>195</v>
      </c>
      <c r="C91" s="12">
        <f t="shared" ref="C91:E92" si="7">C92</f>
        <v>0</v>
      </c>
      <c r="D91" s="12">
        <f t="shared" si="7"/>
        <v>0</v>
      </c>
      <c r="E91" s="12">
        <f t="shared" si="7"/>
        <v>0</v>
      </c>
    </row>
    <row r="92" spans="1:5" hidden="1" x14ac:dyDescent="0.25">
      <c r="A92" s="57" t="s">
        <v>185</v>
      </c>
      <c r="B92" s="5" t="s">
        <v>187</v>
      </c>
      <c r="C92" s="12">
        <f t="shared" si="7"/>
        <v>0</v>
      </c>
      <c r="D92" s="12">
        <f t="shared" si="7"/>
        <v>0</v>
      </c>
      <c r="E92" s="12">
        <f t="shared" si="7"/>
        <v>0</v>
      </c>
    </row>
    <row r="93" spans="1:5" hidden="1" x14ac:dyDescent="0.25">
      <c r="A93" s="57" t="s">
        <v>186</v>
      </c>
      <c r="B93" s="5" t="s">
        <v>231</v>
      </c>
      <c r="C93" s="12"/>
      <c r="D93" s="12"/>
      <c r="E93" s="12"/>
    </row>
    <row r="94" spans="1:5" x14ac:dyDescent="0.25">
      <c r="A94" s="57" t="s">
        <v>165</v>
      </c>
      <c r="B94" s="5" t="s">
        <v>56</v>
      </c>
      <c r="C94" s="12">
        <f>C97+C95</f>
        <v>365</v>
      </c>
      <c r="D94" s="12">
        <f>D97+D95</f>
        <v>0</v>
      </c>
      <c r="E94" s="12">
        <f>C94+D94</f>
        <v>365</v>
      </c>
    </row>
    <row r="95" spans="1:5" x14ac:dyDescent="0.25">
      <c r="A95" s="57" t="s">
        <v>166</v>
      </c>
      <c r="B95" s="5" t="s">
        <v>232</v>
      </c>
      <c r="C95" s="12">
        <f>C96</f>
        <v>365</v>
      </c>
      <c r="D95" s="12">
        <f>D96</f>
        <v>0</v>
      </c>
      <c r="E95" s="12">
        <f t="shared" ref="E95:E96" si="8">C95+D95</f>
        <v>365</v>
      </c>
    </row>
    <row r="96" spans="1:5" ht="15.75" customHeight="1" x14ac:dyDescent="0.25">
      <c r="A96" s="57" t="s">
        <v>265</v>
      </c>
      <c r="B96" s="5" t="s">
        <v>109</v>
      </c>
      <c r="C96" s="12">
        <v>365</v>
      </c>
      <c r="D96" s="12">
        <v>0</v>
      </c>
      <c r="E96" s="12">
        <f t="shared" si="8"/>
        <v>365</v>
      </c>
    </row>
    <row r="97" spans="1:5" hidden="1" x14ac:dyDescent="0.25">
      <c r="A97" s="57" t="s">
        <v>167</v>
      </c>
      <c r="B97" s="5" t="s">
        <v>57</v>
      </c>
      <c r="C97" s="12">
        <f>C98</f>
        <v>0</v>
      </c>
      <c r="D97" s="12">
        <f>D98</f>
        <v>0</v>
      </c>
      <c r="E97" s="12">
        <f>E98</f>
        <v>0</v>
      </c>
    </row>
    <row r="98" spans="1:5" hidden="1" x14ac:dyDescent="0.25">
      <c r="A98" s="57" t="s">
        <v>168</v>
      </c>
      <c r="B98" s="5" t="s">
        <v>258</v>
      </c>
      <c r="C98" s="12"/>
      <c r="D98" s="12"/>
      <c r="E98" s="12"/>
    </row>
    <row r="99" spans="1:5" x14ac:dyDescent="0.25">
      <c r="A99" s="56" t="s">
        <v>169</v>
      </c>
      <c r="B99" s="9" t="s">
        <v>225</v>
      </c>
      <c r="C99" s="14">
        <f>C100+C104</f>
        <v>5044</v>
      </c>
      <c r="D99" s="14">
        <f>D100+D104</f>
        <v>0</v>
      </c>
      <c r="E99" s="14">
        <f>C99+D99</f>
        <v>5044</v>
      </c>
    </row>
    <row r="100" spans="1:5" ht="45.75" customHeight="1" x14ac:dyDescent="0.25">
      <c r="A100" s="57" t="s">
        <v>170</v>
      </c>
      <c r="B100" s="5" t="s">
        <v>254</v>
      </c>
      <c r="C100" s="12">
        <f>C101</f>
        <v>3900</v>
      </c>
      <c r="D100" s="12">
        <f>D101</f>
        <v>0</v>
      </c>
      <c r="E100" s="12">
        <f>C100+D100</f>
        <v>3900</v>
      </c>
    </row>
    <row r="101" spans="1:5" ht="45" x14ac:dyDescent="0.25">
      <c r="A101" s="60" t="s">
        <v>171</v>
      </c>
      <c r="B101" s="5" t="s">
        <v>94</v>
      </c>
      <c r="C101" s="12">
        <f>C103+C102</f>
        <v>3900</v>
      </c>
      <c r="D101" s="12">
        <f>D103+D102</f>
        <v>0</v>
      </c>
      <c r="E101" s="12">
        <f t="shared" ref="E101:E109" si="9">C101+D101</f>
        <v>3900</v>
      </c>
    </row>
    <row r="102" spans="1:5" ht="45" hidden="1" x14ac:dyDescent="0.25">
      <c r="A102" s="60" t="s">
        <v>91</v>
      </c>
      <c r="B102" s="5" t="s">
        <v>92</v>
      </c>
      <c r="C102" s="12">
        <v>0</v>
      </c>
      <c r="D102" s="12">
        <v>0</v>
      </c>
      <c r="E102" s="12">
        <f t="shared" si="9"/>
        <v>0</v>
      </c>
    </row>
    <row r="103" spans="1:5" ht="45" x14ac:dyDescent="0.25">
      <c r="A103" s="60" t="s">
        <v>172</v>
      </c>
      <c r="B103" s="5" t="s">
        <v>39</v>
      </c>
      <c r="C103" s="12">
        <v>3900</v>
      </c>
      <c r="D103" s="12">
        <v>0</v>
      </c>
      <c r="E103" s="12">
        <f t="shared" si="9"/>
        <v>3900</v>
      </c>
    </row>
    <row r="104" spans="1:5" x14ac:dyDescent="0.25">
      <c r="A104" s="60" t="s">
        <v>173</v>
      </c>
      <c r="B104" s="49" t="s">
        <v>89</v>
      </c>
      <c r="C104" s="12">
        <f>C105+C108</f>
        <v>1144</v>
      </c>
      <c r="D104" s="12">
        <f>D105+D108</f>
        <v>0</v>
      </c>
      <c r="E104" s="12">
        <f t="shared" si="9"/>
        <v>1144</v>
      </c>
    </row>
    <row r="105" spans="1:5" x14ac:dyDescent="0.25">
      <c r="A105" s="60" t="s">
        <v>174</v>
      </c>
      <c r="B105" s="49" t="s">
        <v>20</v>
      </c>
      <c r="C105" s="12">
        <f>C106+C107</f>
        <v>844</v>
      </c>
      <c r="D105" s="12">
        <f>D106+D107</f>
        <v>0</v>
      </c>
      <c r="E105" s="12">
        <f t="shared" si="9"/>
        <v>844</v>
      </c>
    </row>
    <row r="106" spans="1:5" ht="30" x14ac:dyDescent="0.25">
      <c r="A106" s="60" t="s">
        <v>252</v>
      </c>
      <c r="B106" s="16" t="s">
        <v>253</v>
      </c>
      <c r="C106" s="12">
        <v>70</v>
      </c>
      <c r="D106" s="12">
        <v>0</v>
      </c>
      <c r="E106" s="12">
        <f t="shared" si="9"/>
        <v>70</v>
      </c>
    </row>
    <row r="107" spans="1:5" ht="30" x14ac:dyDescent="0.25">
      <c r="A107" s="60" t="s">
        <v>175</v>
      </c>
      <c r="B107" s="16" t="s">
        <v>98</v>
      </c>
      <c r="C107" s="12">
        <v>774</v>
      </c>
      <c r="D107" s="12">
        <v>0</v>
      </c>
      <c r="E107" s="12">
        <f t="shared" si="9"/>
        <v>774</v>
      </c>
    </row>
    <row r="108" spans="1:5" ht="30" x14ac:dyDescent="0.25">
      <c r="A108" s="60" t="s">
        <v>270</v>
      </c>
      <c r="B108" s="16" t="s">
        <v>277</v>
      </c>
      <c r="C108" s="12">
        <f>C109</f>
        <v>300</v>
      </c>
      <c r="D108" s="12">
        <f>D109</f>
        <v>0</v>
      </c>
      <c r="E108" s="12">
        <f t="shared" si="9"/>
        <v>300</v>
      </c>
    </row>
    <row r="109" spans="1:5" ht="30" x14ac:dyDescent="0.25">
      <c r="A109" s="60" t="s">
        <v>271</v>
      </c>
      <c r="B109" s="16" t="s">
        <v>278</v>
      </c>
      <c r="C109" s="12">
        <v>300</v>
      </c>
      <c r="D109" s="12">
        <v>0</v>
      </c>
      <c r="E109" s="12">
        <f t="shared" si="9"/>
        <v>300</v>
      </c>
    </row>
    <row r="110" spans="1:5" x14ac:dyDescent="0.25">
      <c r="A110" s="56" t="s">
        <v>176</v>
      </c>
      <c r="B110" s="9" t="s">
        <v>226</v>
      </c>
      <c r="C110" s="14">
        <f>C111+C137+C140+C147</f>
        <v>2857</v>
      </c>
      <c r="D110" s="14">
        <f>D111+D137+D140+D147</f>
        <v>0</v>
      </c>
      <c r="E110" s="14">
        <f>C110+D110</f>
        <v>2857</v>
      </c>
    </row>
    <row r="111" spans="1:5" x14ac:dyDescent="0.25">
      <c r="A111" s="60" t="s">
        <v>382</v>
      </c>
      <c r="B111" s="16" t="s">
        <v>383</v>
      </c>
      <c r="C111" s="12">
        <f>C112+C114+C116+C118+C121+C123+C125+C127+C131+C133+C135</f>
        <v>407</v>
      </c>
      <c r="D111" s="12">
        <f>D112+D114+D116+D118+D121+D123+D125+D127+D131+D133+D135</f>
        <v>0</v>
      </c>
      <c r="E111" s="12">
        <f>C111+D111</f>
        <v>407</v>
      </c>
    </row>
    <row r="112" spans="1:5" ht="30" x14ac:dyDescent="0.25">
      <c r="A112" s="60" t="s">
        <v>468</v>
      </c>
      <c r="B112" s="16" t="s">
        <v>469</v>
      </c>
      <c r="C112" s="12">
        <f>C113</f>
        <v>5</v>
      </c>
      <c r="D112" s="12">
        <f>D113</f>
        <v>0</v>
      </c>
      <c r="E112" s="12">
        <f t="shared" ref="E112:E146" si="10">C112+D112</f>
        <v>5</v>
      </c>
    </row>
    <row r="113" spans="1:5" ht="45.75" customHeight="1" x14ac:dyDescent="0.25">
      <c r="A113" s="60" t="s">
        <v>470</v>
      </c>
      <c r="B113" s="16" t="s">
        <v>471</v>
      </c>
      <c r="C113" s="12">
        <v>5</v>
      </c>
      <c r="D113" s="12">
        <v>0</v>
      </c>
      <c r="E113" s="12">
        <f t="shared" si="10"/>
        <v>5</v>
      </c>
    </row>
    <row r="114" spans="1:5" ht="45" x14ac:dyDescent="0.25">
      <c r="A114" s="60" t="s">
        <v>373</v>
      </c>
      <c r="B114" s="16" t="s">
        <v>466</v>
      </c>
      <c r="C114" s="12">
        <f>C115</f>
        <v>149</v>
      </c>
      <c r="D114" s="12">
        <f>D115</f>
        <v>0</v>
      </c>
      <c r="E114" s="12">
        <f t="shared" si="10"/>
        <v>149</v>
      </c>
    </row>
    <row r="115" spans="1:5" ht="43.5" customHeight="1" x14ac:dyDescent="0.25">
      <c r="A115" s="60" t="s">
        <v>372</v>
      </c>
      <c r="B115" s="16" t="s">
        <v>467</v>
      </c>
      <c r="C115" s="12">
        <v>149</v>
      </c>
      <c r="D115" s="12">
        <v>0</v>
      </c>
      <c r="E115" s="12">
        <f t="shared" si="10"/>
        <v>149</v>
      </c>
    </row>
    <row r="116" spans="1:5" ht="30.75" customHeight="1" x14ac:dyDescent="0.25">
      <c r="A116" s="60" t="s">
        <v>472</v>
      </c>
      <c r="B116" s="16" t="s">
        <v>484</v>
      </c>
      <c r="C116" s="12">
        <f>C117</f>
        <v>19</v>
      </c>
      <c r="D116" s="12">
        <f>D117</f>
        <v>0</v>
      </c>
      <c r="E116" s="12">
        <f t="shared" si="10"/>
        <v>19</v>
      </c>
    </row>
    <row r="117" spans="1:5" ht="45" customHeight="1" x14ac:dyDescent="0.25">
      <c r="A117" s="60" t="s">
        <v>473</v>
      </c>
      <c r="B117" s="16" t="s">
        <v>483</v>
      </c>
      <c r="C117" s="12">
        <v>19</v>
      </c>
      <c r="D117" s="12">
        <v>0</v>
      </c>
      <c r="E117" s="12">
        <f t="shared" si="10"/>
        <v>19</v>
      </c>
    </row>
    <row r="118" spans="1:5" ht="30" x14ac:dyDescent="0.25">
      <c r="A118" s="60" t="s">
        <v>368</v>
      </c>
      <c r="B118" s="16" t="s">
        <v>474</v>
      </c>
      <c r="C118" s="12">
        <f>C119+C120</f>
        <v>24</v>
      </c>
      <c r="D118" s="12">
        <f>D119+D120</f>
        <v>0</v>
      </c>
      <c r="E118" s="12">
        <f t="shared" si="10"/>
        <v>24</v>
      </c>
    </row>
    <row r="119" spans="1:5" ht="45" hidden="1" x14ac:dyDescent="0.25">
      <c r="A119" s="60" t="s">
        <v>369</v>
      </c>
      <c r="B119" s="16" t="s">
        <v>370</v>
      </c>
      <c r="C119" s="12"/>
      <c r="D119" s="12"/>
      <c r="E119" s="12">
        <f t="shared" si="10"/>
        <v>0</v>
      </c>
    </row>
    <row r="120" spans="1:5" ht="45" x14ac:dyDescent="0.25">
      <c r="A120" s="60" t="s">
        <v>371</v>
      </c>
      <c r="B120" s="16" t="s">
        <v>475</v>
      </c>
      <c r="C120" s="12">
        <v>24</v>
      </c>
      <c r="D120" s="12">
        <v>0</v>
      </c>
      <c r="E120" s="12">
        <f t="shared" si="10"/>
        <v>24</v>
      </c>
    </row>
    <row r="121" spans="1:5" s="1" customFormat="1" ht="30" x14ac:dyDescent="0.2">
      <c r="A121" s="60" t="s">
        <v>374</v>
      </c>
      <c r="B121" s="16" t="s">
        <v>476</v>
      </c>
      <c r="C121" s="12">
        <f>C122</f>
        <v>90</v>
      </c>
      <c r="D121" s="12">
        <f>D122</f>
        <v>0</v>
      </c>
      <c r="E121" s="12">
        <f t="shared" si="10"/>
        <v>90</v>
      </c>
    </row>
    <row r="122" spans="1:5" ht="45" x14ac:dyDescent="0.25">
      <c r="A122" s="60" t="s">
        <v>375</v>
      </c>
      <c r="B122" s="16" t="s">
        <v>477</v>
      </c>
      <c r="C122" s="12">
        <v>90</v>
      </c>
      <c r="D122" s="12">
        <v>0</v>
      </c>
      <c r="E122" s="12">
        <f t="shared" si="10"/>
        <v>90</v>
      </c>
    </row>
    <row r="123" spans="1:5" ht="30" hidden="1" x14ac:dyDescent="0.25">
      <c r="A123" s="60" t="s">
        <v>376</v>
      </c>
      <c r="B123" s="16" t="s">
        <v>478</v>
      </c>
      <c r="C123" s="12">
        <f>C124</f>
        <v>0</v>
      </c>
      <c r="D123" s="12">
        <f>D124</f>
        <v>0</v>
      </c>
      <c r="E123" s="12">
        <f t="shared" si="10"/>
        <v>0</v>
      </c>
    </row>
    <row r="124" spans="1:5" ht="45" hidden="1" x14ac:dyDescent="0.25">
      <c r="A124" s="60" t="s">
        <v>377</v>
      </c>
      <c r="B124" s="16" t="s">
        <v>479</v>
      </c>
      <c r="C124" s="12"/>
      <c r="D124" s="12"/>
      <c r="E124" s="12">
        <f t="shared" si="10"/>
        <v>0</v>
      </c>
    </row>
    <row r="125" spans="1:5" ht="30" x14ac:dyDescent="0.25">
      <c r="A125" s="60" t="s">
        <v>480</v>
      </c>
      <c r="B125" s="16" t="s">
        <v>482</v>
      </c>
      <c r="C125" s="12">
        <f>C126</f>
        <v>8</v>
      </c>
      <c r="D125" s="12">
        <f>D126</f>
        <v>0</v>
      </c>
      <c r="E125" s="12">
        <f t="shared" si="10"/>
        <v>8</v>
      </c>
    </row>
    <row r="126" spans="1:5" ht="47.25" customHeight="1" x14ac:dyDescent="0.25">
      <c r="A126" s="60" t="s">
        <v>481</v>
      </c>
      <c r="B126" s="16" t="s">
        <v>485</v>
      </c>
      <c r="C126" s="12">
        <v>8</v>
      </c>
      <c r="D126" s="12">
        <v>0</v>
      </c>
      <c r="E126" s="12">
        <f t="shared" si="10"/>
        <v>8</v>
      </c>
    </row>
    <row r="127" spans="1:5" ht="32.25" customHeight="1" x14ac:dyDescent="0.25">
      <c r="A127" s="60" t="s">
        <v>378</v>
      </c>
      <c r="B127" s="16" t="s">
        <v>486</v>
      </c>
      <c r="C127" s="12">
        <f>C130</f>
        <v>1</v>
      </c>
      <c r="D127" s="12">
        <f>D130</f>
        <v>0</v>
      </c>
      <c r="E127" s="12">
        <f t="shared" si="10"/>
        <v>1</v>
      </c>
    </row>
    <row r="128" spans="1:5" ht="30" hidden="1" x14ac:dyDescent="0.25">
      <c r="A128" s="60" t="s">
        <v>266</v>
      </c>
      <c r="B128" s="16" t="s">
        <v>84</v>
      </c>
      <c r="C128" s="12">
        <f>C129</f>
        <v>0</v>
      </c>
      <c r="D128" s="12">
        <f>D129</f>
        <v>0</v>
      </c>
      <c r="E128" s="12">
        <f t="shared" si="10"/>
        <v>0</v>
      </c>
    </row>
    <row r="129" spans="1:5" ht="30" hidden="1" x14ac:dyDescent="0.25">
      <c r="A129" s="60" t="s">
        <v>267</v>
      </c>
      <c r="B129" s="16" t="s">
        <v>83</v>
      </c>
      <c r="C129" s="12"/>
      <c r="D129" s="12"/>
      <c r="E129" s="12">
        <f t="shared" si="10"/>
        <v>0</v>
      </c>
    </row>
    <row r="130" spans="1:5" ht="45.75" customHeight="1" x14ac:dyDescent="0.25">
      <c r="A130" s="60" t="s">
        <v>379</v>
      </c>
      <c r="B130" s="16" t="s">
        <v>487</v>
      </c>
      <c r="C130" s="12">
        <v>1</v>
      </c>
      <c r="D130" s="12">
        <v>0</v>
      </c>
      <c r="E130" s="12">
        <f t="shared" si="10"/>
        <v>1</v>
      </c>
    </row>
    <row r="131" spans="1:5" ht="32.25" customHeight="1" x14ac:dyDescent="0.25">
      <c r="A131" s="60" t="s">
        <v>488</v>
      </c>
      <c r="B131" s="16" t="s">
        <v>490</v>
      </c>
      <c r="C131" s="12">
        <f>C132</f>
        <v>1</v>
      </c>
      <c r="D131" s="12">
        <f>D132</f>
        <v>0</v>
      </c>
      <c r="E131" s="12">
        <f t="shared" si="10"/>
        <v>1</v>
      </c>
    </row>
    <row r="132" spans="1:5" ht="60" x14ac:dyDescent="0.25">
      <c r="A132" s="60" t="s">
        <v>489</v>
      </c>
      <c r="B132" s="16" t="s">
        <v>521</v>
      </c>
      <c r="C132" s="12">
        <v>1</v>
      </c>
      <c r="D132" s="12">
        <v>0</v>
      </c>
      <c r="E132" s="12">
        <f t="shared" si="10"/>
        <v>1</v>
      </c>
    </row>
    <row r="133" spans="1:5" ht="30" x14ac:dyDescent="0.25">
      <c r="A133" s="60" t="s">
        <v>491</v>
      </c>
      <c r="B133" s="16" t="s">
        <v>493</v>
      </c>
      <c r="C133" s="12">
        <f>C134</f>
        <v>20</v>
      </c>
      <c r="D133" s="12">
        <f>D134</f>
        <v>0</v>
      </c>
      <c r="E133" s="12">
        <f t="shared" si="10"/>
        <v>20</v>
      </c>
    </row>
    <row r="134" spans="1:5" ht="45" x14ac:dyDescent="0.25">
      <c r="A134" s="60" t="s">
        <v>492</v>
      </c>
      <c r="B134" s="16" t="s">
        <v>494</v>
      </c>
      <c r="C134" s="12">
        <v>20</v>
      </c>
      <c r="D134" s="12">
        <v>0</v>
      </c>
      <c r="E134" s="12">
        <f t="shared" si="10"/>
        <v>20</v>
      </c>
    </row>
    <row r="135" spans="1:5" ht="32.25" customHeight="1" x14ac:dyDescent="0.25">
      <c r="A135" s="60" t="s">
        <v>380</v>
      </c>
      <c r="B135" s="16" t="s">
        <v>495</v>
      </c>
      <c r="C135" s="12">
        <f>C136</f>
        <v>90</v>
      </c>
      <c r="D135" s="12">
        <f>D136</f>
        <v>0</v>
      </c>
      <c r="E135" s="12">
        <f t="shared" si="10"/>
        <v>90</v>
      </c>
    </row>
    <row r="136" spans="1:5" ht="45" x14ac:dyDescent="0.25">
      <c r="A136" s="60" t="s">
        <v>381</v>
      </c>
      <c r="B136" s="16" t="s">
        <v>496</v>
      </c>
      <c r="C136" s="12">
        <v>90</v>
      </c>
      <c r="D136" s="12">
        <v>0</v>
      </c>
      <c r="E136" s="12">
        <f t="shared" si="10"/>
        <v>90</v>
      </c>
    </row>
    <row r="137" spans="1:5" ht="60" hidden="1" x14ac:dyDescent="0.25">
      <c r="A137" s="60" t="s">
        <v>497</v>
      </c>
      <c r="B137" s="16" t="s">
        <v>499</v>
      </c>
      <c r="C137" s="12">
        <f>C138</f>
        <v>0</v>
      </c>
      <c r="D137" s="12">
        <f>D138</f>
        <v>0</v>
      </c>
      <c r="E137" s="12">
        <f t="shared" si="10"/>
        <v>0</v>
      </c>
    </row>
    <row r="138" spans="1:5" ht="45.75" hidden="1" customHeight="1" x14ac:dyDescent="0.25">
      <c r="A138" s="60" t="s">
        <v>498</v>
      </c>
      <c r="B138" s="16" t="s">
        <v>500</v>
      </c>
      <c r="C138" s="12">
        <f>C139</f>
        <v>0</v>
      </c>
      <c r="D138" s="12">
        <f>D139</f>
        <v>0</v>
      </c>
      <c r="E138" s="12">
        <f t="shared" si="10"/>
        <v>0</v>
      </c>
    </row>
    <row r="139" spans="1:5" ht="45.75" hidden="1" customHeight="1" x14ac:dyDescent="0.25">
      <c r="A139" s="60" t="s">
        <v>501</v>
      </c>
      <c r="B139" s="16" t="s">
        <v>502</v>
      </c>
      <c r="C139" s="12"/>
      <c r="D139" s="12"/>
      <c r="E139" s="12">
        <f t="shared" si="10"/>
        <v>0</v>
      </c>
    </row>
    <row r="140" spans="1:5" x14ac:dyDescent="0.25">
      <c r="A140" s="60" t="s">
        <v>384</v>
      </c>
      <c r="B140" s="16" t="s">
        <v>385</v>
      </c>
      <c r="C140" s="12">
        <f>C141+C143+C145</f>
        <v>2450</v>
      </c>
      <c r="D140" s="12">
        <f>D141+D143+D145</f>
        <v>0</v>
      </c>
      <c r="E140" s="12">
        <f t="shared" si="10"/>
        <v>2450</v>
      </c>
    </row>
    <row r="141" spans="1:5" ht="45" hidden="1" x14ac:dyDescent="0.25">
      <c r="A141" s="60" t="s">
        <v>386</v>
      </c>
      <c r="B141" s="16" t="s">
        <v>387</v>
      </c>
      <c r="C141" s="12">
        <f>C142</f>
        <v>0</v>
      </c>
      <c r="D141" s="12">
        <f>D142</f>
        <v>0</v>
      </c>
      <c r="E141" s="12">
        <f t="shared" si="10"/>
        <v>0</v>
      </c>
    </row>
    <row r="142" spans="1:5" ht="30" hidden="1" x14ac:dyDescent="0.25">
      <c r="A142" s="60" t="s">
        <v>388</v>
      </c>
      <c r="B142" s="16" t="s">
        <v>389</v>
      </c>
      <c r="C142" s="12"/>
      <c r="D142" s="12"/>
      <c r="E142" s="12">
        <f t="shared" si="10"/>
        <v>0</v>
      </c>
    </row>
    <row r="143" spans="1:5" hidden="1" x14ac:dyDescent="0.25">
      <c r="A143" s="57" t="s">
        <v>390</v>
      </c>
      <c r="B143" s="5" t="s">
        <v>391</v>
      </c>
      <c r="C143" s="12">
        <f>C144</f>
        <v>0</v>
      </c>
      <c r="D143" s="12">
        <f>D144</f>
        <v>0</v>
      </c>
      <c r="E143" s="12">
        <f t="shared" si="10"/>
        <v>0</v>
      </c>
    </row>
    <row r="144" spans="1:5" ht="75" hidden="1" x14ac:dyDescent="0.25">
      <c r="A144" s="57" t="s">
        <v>392</v>
      </c>
      <c r="B144" s="5" t="s">
        <v>412</v>
      </c>
      <c r="C144" s="12"/>
      <c r="D144" s="12"/>
      <c r="E144" s="12">
        <f t="shared" si="10"/>
        <v>0</v>
      </c>
    </row>
    <row r="145" spans="1:5" ht="33.75" customHeight="1" x14ac:dyDescent="0.25">
      <c r="A145" s="57" t="s">
        <v>397</v>
      </c>
      <c r="B145" s="5" t="s">
        <v>414</v>
      </c>
      <c r="C145" s="12">
        <f>C146</f>
        <v>2450</v>
      </c>
      <c r="D145" s="12">
        <f>D146</f>
        <v>0</v>
      </c>
      <c r="E145" s="12">
        <f t="shared" si="10"/>
        <v>2450</v>
      </c>
    </row>
    <row r="146" spans="1:5" ht="33" customHeight="1" x14ac:dyDescent="0.25">
      <c r="A146" s="57" t="s">
        <v>398</v>
      </c>
      <c r="B146" s="5" t="s">
        <v>415</v>
      </c>
      <c r="C146" s="12">
        <v>2450</v>
      </c>
      <c r="D146" s="12">
        <v>0</v>
      </c>
      <c r="E146" s="12">
        <f t="shared" si="10"/>
        <v>2450</v>
      </c>
    </row>
    <row r="147" spans="1:5" ht="42" hidden="1" customHeight="1" x14ac:dyDescent="0.25">
      <c r="A147" s="57" t="s">
        <v>393</v>
      </c>
      <c r="B147" s="5" t="s">
        <v>394</v>
      </c>
      <c r="C147" s="12">
        <f>C148</f>
        <v>0</v>
      </c>
      <c r="D147" s="12">
        <f>D148</f>
        <v>0</v>
      </c>
      <c r="E147" s="12">
        <f>E148</f>
        <v>0</v>
      </c>
    </row>
    <row r="148" spans="1:5" ht="45" hidden="1" x14ac:dyDescent="0.25">
      <c r="A148" s="60" t="s">
        <v>395</v>
      </c>
      <c r="B148" s="16" t="s">
        <v>396</v>
      </c>
      <c r="C148" s="12"/>
      <c r="D148" s="12"/>
      <c r="E148" s="12"/>
    </row>
    <row r="149" spans="1:5" x14ac:dyDescent="0.25">
      <c r="A149" s="87" t="s">
        <v>540</v>
      </c>
      <c r="B149" s="9" t="s">
        <v>6</v>
      </c>
      <c r="C149" s="14">
        <f t="shared" ref="C149:E151" si="11">C150</f>
        <v>0</v>
      </c>
      <c r="D149" s="14">
        <f>D150+D152</f>
        <v>132.6</v>
      </c>
      <c r="E149" s="14">
        <f t="shared" si="11"/>
        <v>132.6</v>
      </c>
    </row>
    <row r="150" spans="1:5" hidden="1" x14ac:dyDescent="0.25">
      <c r="A150" s="61" t="s">
        <v>534</v>
      </c>
      <c r="B150" s="5" t="s">
        <v>7</v>
      </c>
      <c r="C150" s="12">
        <f t="shared" si="11"/>
        <v>0</v>
      </c>
      <c r="D150" s="12">
        <f t="shared" si="11"/>
        <v>0</v>
      </c>
      <c r="E150" s="12">
        <f t="shared" si="11"/>
        <v>132.6</v>
      </c>
    </row>
    <row r="151" spans="1:5" ht="13.5" hidden="1" customHeight="1" x14ac:dyDescent="0.25">
      <c r="A151" s="60" t="s">
        <v>537</v>
      </c>
      <c r="B151" s="16" t="s">
        <v>13</v>
      </c>
      <c r="C151" s="12"/>
      <c r="D151" s="12"/>
      <c r="E151" s="12">
        <f t="shared" si="11"/>
        <v>132.6</v>
      </c>
    </row>
    <row r="152" spans="1:5" ht="13.5" customHeight="1" x14ac:dyDescent="0.25">
      <c r="A152" s="60" t="s">
        <v>535</v>
      </c>
      <c r="B152" s="16" t="s">
        <v>536</v>
      </c>
      <c r="C152" s="12">
        <f>C153</f>
        <v>0</v>
      </c>
      <c r="D152" s="12">
        <f>D153</f>
        <v>132.6</v>
      </c>
      <c r="E152" s="12">
        <f>C152+D152</f>
        <v>132.6</v>
      </c>
    </row>
    <row r="153" spans="1:5" ht="15" customHeight="1" x14ac:dyDescent="0.25">
      <c r="A153" s="60" t="s">
        <v>538</v>
      </c>
      <c r="B153" s="16" t="s">
        <v>539</v>
      </c>
      <c r="C153" s="12">
        <v>0</v>
      </c>
      <c r="D153" s="12">
        <f>18.4+21.4+30+21+14.7+21.1+1+5</f>
        <v>132.6</v>
      </c>
      <c r="E153" s="12">
        <f>C153+D153</f>
        <v>132.6</v>
      </c>
    </row>
    <row r="154" spans="1:5" x14ac:dyDescent="0.25">
      <c r="A154" s="63" t="s">
        <v>177</v>
      </c>
      <c r="B154" s="9" t="s">
        <v>8</v>
      </c>
      <c r="C154" s="18">
        <f>C155+C316+C308+C305+C302</f>
        <v>1421475.0000000002</v>
      </c>
      <c r="D154" s="18">
        <f>D155+D316+D308+D305+D302</f>
        <v>21010.5</v>
      </c>
      <c r="E154" s="18">
        <f>C154+D154</f>
        <v>1442485.5000000002</v>
      </c>
    </row>
    <row r="155" spans="1:5" ht="15" customHeight="1" x14ac:dyDescent="0.25">
      <c r="A155" s="63" t="s">
        <v>178</v>
      </c>
      <c r="B155" s="9" t="s">
        <v>274</v>
      </c>
      <c r="C155" s="14">
        <f>C156+C165+C237+C285</f>
        <v>1421475.0000000002</v>
      </c>
      <c r="D155" s="14">
        <f>D156+D165+D237+D285</f>
        <v>24364.800000000003</v>
      </c>
      <c r="E155" s="18">
        <f t="shared" ref="E155:E156" si="12">C155+D155</f>
        <v>1445839.8000000003</v>
      </c>
    </row>
    <row r="156" spans="1:5" x14ac:dyDescent="0.25">
      <c r="A156" s="63" t="s">
        <v>314</v>
      </c>
      <c r="B156" s="9" t="s">
        <v>111</v>
      </c>
      <c r="C156" s="14">
        <f>C157+C159+C161+C163</f>
        <v>51579.600000000006</v>
      </c>
      <c r="D156" s="14">
        <f>D157+D159+D161+D163</f>
        <v>0</v>
      </c>
      <c r="E156" s="18">
        <f t="shared" si="12"/>
        <v>51579.600000000006</v>
      </c>
    </row>
    <row r="157" spans="1:5" x14ac:dyDescent="0.25">
      <c r="A157" s="64" t="s">
        <v>315</v>
      </c>
      <c r="B157" s="5" t="s">
        <v>21</v>
      </c>
      <c r="C157" s="12">
        <f>C158</f>
        <v>11342.7</v>
      </c>
      <c r="D157" s="12">
        <f>D158</f>
        <v>0</v>
      </c>
      <c r="E157" s="12">
        <f>C157+D157</f>
        <v>11342.7</v>
      </c>
    </row>
    <row r="158" spans="1:5" ht="17.25" customHeight="1" x14ac:dyDescent="0.25">
      <c r="A158" s="65" t="s">
        <v>316</v>
      </c>
      <c r="B158" s="16" t="s">
        <v>413</v>
      </c>
      <c r="C158" s="12">
        <v>11342.7</v>
      </c>
      <c r="D158" s="12">
        <v>0</v>
      </c>
      <c r="E158" s="12">
        <f t="shared" ref="E158:E160" si="13">C158+D158</f>
        <v>11342.7</v>
      </c>
    </row>
    <row r="159" spans="1:5" x14ac:dyDescent="0.25">
      <c r="A159" s="65" t="s">
        <v>317</v>
      </c>
      <c r="B159" s="16" t="s">
        <v>63</v>
      </c>
      <c r="C159" s="12">
        <f>C160</f>
        <v>40236.9</v>
      </c>
      <c r="D159" s="12">
        <f>D160</f>
        <v>0</v>
      </c>
      <c r="E159" s="12">
        <f t="shared" si="13"/>
        <v>40236.9</v>
      </c>
    </row>
    <row r="160" spans="1:5" x14ac:dyDescent="0.25">
      <c r="A160" s="65" t="s">
        <v>318</v>
      </c>
      <c r="B160" s="16" t="s">
        <v>64</v>
      </c>
      <c r="C160" s="12">
        <v>40236.9</v>
      </c>
      <c r="D160" s="12">
        <v>0</v>
      </c>
      <c r="E160" s="12">
        <f t="shared" si="13"/>
        <v>40236.9</v>
      </c>
    </row>
    <row r="161" spans="1:5" hidden="1" x14ac:dyDescent="0.25">
      <c r="A161" s="65" t="s">
        <v>455</v>
      </c>
      <c r="B161" s="16" t="s">
        <v>456</v>
      </c>
      <c r="C161" s="12">
        <f>C162</f>
        <v>0</v>
      </c>
      <c r="D161" s="12">
        <f>D162</f>
        <v>0</v>
      </c>
      <c r="E161" s="12">
        <f>E162</f>
        <v>0</v>
      </c>
    </row>
    <row r="162" spans="1:5" hidden="1" x14ac:dyDescent="0.25">
      <c r="A162" s="65" t="s">
        <v>453</v>
      </c>
      <c r="B162" s="16" t="s">
        <v>454</v>
      </c>
      <c r="C162" s="12"/>
      <c r="D162" s="12"/>
      <c r="E162" s="12"/>
    </row>
    <row r="163" spans="1:5" hidden="1" x14ac:dyDescent="0.25">
      <c r="A163" s="65" t="s">
        <v>459</v>
      </c>
      <c r="B163" s="16" t="s">
        <v>460</v>
      </c>
      <c r="C163" s="12">
        <f>C164</f>
        <v>0</v>
      </c>
      <c r="D163" s="12">
        <f>D164</f>
        <v>0</v>
      </c>
      <c r="E163" s="12">
        <f>E164</f>
        <v>0</v>
      </c>
    </row>
    <row r="164" spans="1:5" hidden="1" x14ac:dyDescent="0.25">
      <c r="A164" s="65" t="s">
        <v>461</v>
      </c>
      <c r="B164" s="16" t="s">
        <v>462</v>
      </c>
      <c r="C164" s="12"/>
      <c r="D164" s="12"/>
      <c r="E164" s="12"/>
    </row>
    <row r="165" spans="1:5" ht="14.25" customHeight="1" x14ac:dyDescent="0.25">
      <c r="A165" s="63" t="s">
        <v>319</v>
      </c>
      <c r="B165" s="17" t="s">
        <v>76</v>
      </c>
      <c r="C165" s="14">
        <f>C168+C172+C174+C178+C180+C182+C184+C190+C192+C204+C212+C210+C198+C208+C202+C206+C194+C196+C200</f>
        <v>391148.10000000003</v>
      </c>
      <c r="D165" s="14">
        <f>D168+D172+D174+D178+D180+D182+D184+D190+D192+D204+D212+D210+D198+D208+D202+D206+D194+D196+D200</f>
        <v>24180.000000000004</v>
      </c>
      <c r="E165" s="14">
        <f>C165+D165</f>
        <v>415328.10000000003</v>
      </c>
    </row>
    <row r="166" spans="1:5" ht="15" hidden="1" customHeight="1" x14ac:dyDescent="0.25">
      <c r="A166" s="66"/>
      <c r="B166" s="16"/>
      <c r="C166" s="12"/>
      <c r="D166" s="12"/>
      <c r="E166" s="12"/>
    </row>
    <row r="167" spans="1:5" ht="15" hidden="1" customHeight="1" x14ac:dyDescent="0.25">
      <c r="A167" s="66"/>
      <c r="B167" s="16"/>
      <c r="C167" s="12"/>
      <c r="D167" s="12"/>
      <c r="E167" s="12"/>
    </row>
    <row r="168" spans="1:5" ht="15" hidden="1" customHeight="1" x14ac:dyDescent="0.25">
      <c r="A168" s="67" t="s">
        <v>280</v>
      </c>
      <c r="B168" s="16" t="s">
        <v>42</v>
      </c>
      <c r="C168" s="12">
        <f>C169</f>
        <v>0</v>
      </c>
      <c r="D168" s="12">
        <f>D169</f>
        <v>0</v>
      </c>
      <c r="E168" s="12">
        <f>E169</f>
        <v>0</v>
      </c>
    </row>
    <row r="169" spans="1:5" ht="15" hidden="1" customHeight="1" x14ac:dyDescent="0.25">
      <c r="A169" s="67" t="s">
        <v>281</v>
      </c>
      <c r="B169" s="16" t="s">
        <v>114</v>
      </c>
      <c r="C169" s="12"/>
      <c r="D169" s="12"/>
      <c r="E169" s="12"/>
    </row>
    <row r="170" spans="1:5" ht="15" hidden="1" customHeight="1" x14ac:dyDescent="0.25">
      <c r="A170" s="66" t="s">
        <v>200</v>
      </c>
      <c r="B170" s="16" t="s">
        <v>49</v>
      </c>
      <c r="C170" s="12">
        <f>C171</f>
        <v>0</v>
      </c>
      <c r="D170" s="12">
        <f>D171</f>
        <v>0</v>
      </c>
      <c r="E170" s="12">
        <f>E171</f>
        <v>0</v>
      </c>
    </row>
    <row r="171" spans="1:5" ht="15" hidden="1" customHeight="1" x14ac:dyDescent="0.25">
      <c r="A171" s="66" t="s">
        <v>199</v>
      </c>
      <c r="B171" s="16" t="s">
        <v>48</v>
      </c>
      <c r="C171" s="12"/>
      <c r="D171" s="12"/>
      <c r="E171" s="12"/>
    </row>
    <row r="172" spans="1:5" ht="15" hidden="1" customHeight="1" x14ac:dyDescent="0.25">
      <c r="A172" s="67" t="s">
        <v>201</v>
      </c>
      <c r="B172" s="16" t="s">
        <v>82</v>
      </c>
      <c r="C172" s="12">
        <f>C173</f>
        <v>0</v>
      </c>
      <c r="D172" s="12">
        <f>D173</f>
        <v>0</v>
      </c>
      <c r="E172" s="12">
        <f>E173</f>
        <v>0</v>
      </c>
    </row>
    <row r="173" spans="1:5" ht="15" hidden="1" customHeight="1" x14ac:dyDescent="0.25">
      <c r="A173" s="67" t="s">
        <v>202</v>
      </c>
      <c r="B173" s="16" t="s">
        <v>243</v>
      </c>
      <c r="C173" s="12">
        <v>0</v>
      </c>
      <c r="D173" s="12">
        <v>0</v>
      </c>
      <c r="E173" s="12">
        <v>0</v>
      </c>
    </row>
    <row r="174" spans="1:5" ht="15" customHeight="1" x14ac:dyDescent="0.25">
      <c r="A174" s="67" t="s">
        <v>529</v>
      </c>
      <c r="B174" s="16" t="s">
        <v>531</v>
      </c>
      <c r="C174" s="12">
        <f>C175</f>
        <v>0</v>
      </c>
      <c r="D174" s="12">
        <f>D175</f>
        <v>24156.6</v>
      </c>
      <c r="E174" s="12">
        <f>C174+D174</f>
        <v>24156.6</v>
      </c>
    </row>
    <row r="175" spans="1:5" x14ac:dyDescent="0.25">
      <c r="A175" s="67" t="s">
        <v>530</v>
      </c>
      <c r="B175" s="16" t="s">
        <v>464</v>
      </c>
      <c r="C175" s="20">
        <f>C176+C177</f>
        <v>0</v>
      </c>
      <c r="D175" s="20">
        <f>D176+D177</f>
        <v>24156.6</v>
      </c>
      <c r="E175" s="12">
        <f t="shared" ref="E175:E179" si="14">C175+D175</f>
        <v>24156.6</v>
      </c>
    </row>
    <row r="176" spans="1:5" x14ac:dyDescent="0.25">
      <c r="A176" s="67" t="s">
        <v>463</v>
      </c>
      <c r="B176" s="16" t="s">
        <v>523</v>
      </c>
      <c r="C176" s="20">
        <v>0</v>
      </c>
      <c r="D176" s="20">
        <v>24156.6</v>
      </c>
      <c r="E176" s="12">
        <f t="shared" si="14"/>
        <v>24156.6</v>
      </c>
    </row>
    <row r="177" spans="1:5" ht="60" hidden="1" x14ac:dyDescent="0.25">
      <c r="A177" s="67" t="s">
        <v>203</v>
      </c>
      <c r="B177" s="16" t="s">
        <v>71</v>
      </c>
      <c r="C177" s="20"/>
      <c r="D177" s="20"/>
      <c r="E177" s="12">
        <f t="shared" si="14"/>
        <v>0</v>
      </c>
    </row>
    <row r="178" spans="1:5" ht="15" hidden="1" customHeight="1" x14ac:dyDescent="0.25">
      <c r="A178" s="67" t="s">
        <v>435</v>
      </c>
      <c r="B178" s="16" t="s">
        <v>205</v>
      </c>
      <c r="C178" s="20">
        <f>C179</f>
        <v>0</v>
      </c>
      <c r="D178" s="20">
        <f>D179</f>
        <v>0</v>
      </c>
      <c r="E178" s="12">
        <f t="shared" si="14"/>
        <v>0</v>
      </c>
    </row>
    <row r="179" spans="1:5" s="3" customFormat="1" ht="15" hidden="1" customHeight="1" x14ac:dyDescent="0.25">
      <c r="A179" s="67" t="s">
        <v>434</v>
      </c>
      <c r="B179" s="21" t="s">
        <v>101</v>
      </c>
      <c r="C179" s="20"/>
      <c r="D179" s="20"/>
      <c r="E179" s="12">
        <f t="shared" si="14"/>
        <v>0</v>
      </c>
    </row>
    <row r="180" spans="1:5" s="3" customFormat="1" ht="60" x14ac:dyDescent="0.25">
      <c r="A180" s="67" t="s">
        <v>320</v>
      </c>
      <c r="B180" s="21" t="s">
        <v>220</v>
      </c>
      <c r="C180" s="20">
        <f t="shared" ref="C180:D180" si="15">C181</f>
        <v>211144.7</v>
      </c>
      <c r="D180" s="20">
        <f t="shared" si="15"/>
        <v>0</v>
      </c>
      <c r="E180" s="20">
        <f>C180+D180</f>
        <v>211144.7</v>
      </c>
    </row>
    <row r="181" spans="1:5" ht="45" customHeight="1" x14ac:dyDescent="0.25">
      <c r="A181" s="67" t="s">
        <v>321</v>
      </c>
      <c r="B181" s="16" t="s">
        <v>221</v>
      </c>
      <c r="C181" s="20">
        <v>211144.7</v>
      </c>
      <c r="D181" s="20">
        <v>0</v>
      </c>
      <c r="E181" s="20">
        <f t="shared" ref="E181:E234" si="16">C181+D181</f>
        <v>211144.7</v>
      </c>
    </row>
    <row r="182" spans="1:5" ht="72" hidden="1" customHeight="1" x14ac:dyDescent="0.25">
      <c r="A182" s="68" t="s">
        <v>206</v>
      </c>
      <c r="B182" s="16" t="s">
        <v>207</v>
      </c>
      <c r="C182" s="20">
        <f>C183</f>
        <v>0</v>
      </c>
      <c r="D182" s="20">
        <f>D183</f>
        <v>0</v>
      </c>
      <c r="E182" s="20">
        <f t="shared" si="16"/>
        <v>0</v>
      </c>
    </row>
    <row r="183" spans="1:5" s="3" customFormat="1" ht="72" hidden="1" customHeight="1" x14ac:dyDescent="0.25">
      <c r="A183" s="68" t="s">
        <v>204</v>
      </c>
      <c r="B183" s="21" t="s">
        <v>208</v>
      </c>
      <c r="C183" s="20"/>
      <c r="D183" s="20"/>
      <c r="E183" s="20">
        <f t="shared" si="16"/>
        <v>0</v>
      </c>
    </row>
    <row r="184" spans="1:5" s="3" customFormat="1" ht="42.75" customHeight="1" x14ac:dyDescent="0.25">
      <c r="A184" s="67" t="s">
        <v>322</v>
      </c>
      <c r="B184" s="21" t="s">
        <v>222</v>
      </c>
      <c r="C184" s="20">
        <f>C185</f>
        <v>8890.2999999999993</v>
      </c>
      <c r="D184" s="20">
        <f>D185</f>
        <v>0</v>
      </c>
      <c r="E184" s="20">
        <f t="shared" si="16"/>
        <v>8890.2999999999993</v>
      </c>
    </row>
    <row r="185" spans="1:5" ht="45" x14ac:dyDescent="0.25">
      <c r="A185" s="67" t="s">
        <v>323</v>
      </c>
      <c r="B185" s="16" t="s">
        <v>223</v>
      </c>
      <c r="C185" s="20">
        <v>8890.2999999999993</v>
      </c>
      <c r="D185" s="20">
        <v>0</v>
      </c>
      <c r="E185" s="20">
        <f t="shared" si="16"/>
        <v>8890.2999999999993</v>
      </c>
    </row>
    <row r="186" spans="1:5" ht="15" hidden="1" customHeight="1" x14ac:dyDescent="0.25">
      <c r="A186" s="66" t="s">
        <v>181</v>
      </c>
      <c r="B186" s="16" t="s">
        <v>67</v>
      </c>
      <c r="C186" s="20">
        <f>C187</f>
        <v>0</v>
      </c>
      <c r="D186" s="20">
        <f>D187</f>
        <v>0</v>
      </c>
      <c r="E186" s="20">
        <f t="shared" si="16"/>
        <v>0</v>
      </c>
    </row>
    <row r="187" spans="1:5" ht="15" hidden="1" customHeight="1" x14ac:dyDescent="0.25">
      <c r="A187" s="66" t="s">
        <v>182</v>
      </c>
      <c r="B187" s="16" t="s">
        <v>68</v>
      </c>
      <c r="C187" s="20"/>
      <c r="D187" s="20"/>
      <c r="E187" s="20">
        <f t="shared" si="16"/>
        <v>0</v>
      </c>
    </row>
    <row r="188" spans="1:5" ht="15" hidden="1" customHeight="1" x14ac:dyDescent="0.25">
      <c r="A188" s="66" t="s">
        <v>183</v>
      </c>
      <c r="B188" s="16" t="s">
        <v>69</v>
      </c>
      <c r="C188" s="20">
        <f>C189</f>
        <v>0</v>
      </c>
      <c r="D188" s="20">
        <f>D189</f>
        <v>0</v>
      </c>
      <c r="E188" s="20">
        <f t="shared" si="16"/>
        <v>0</v>
      </c>
    </row>
    <row r="189" spans="1:5" ht="15" hidden="1" customHeight="1" x14ac:dyDescent="0.25">
      <c r="A189" s="66" t="s">
        <v>184</v>
      </c>
      <c r="B189" s="16" t="s">
        <v>70</v>
      </c>
      <c r="C189" s="20"/>
      <c r="D189" s="20"/>
      <c r="E189" s="20">
        <f t="shared" si="16"/>
        <v>0</v>
      </c>
    </row>
    <row r="190" spans="1:5" ht="30" hidden="1" x14ac:dyDescent="0.25">
      <c r="A190" s="67" t="s">
        <v>422</v>
      </c>
      <c r="B190" s="16" t="s">
        <v>424</v>
      </c>
      <c r="C190" s="20">
        <f>C191</f>
        <v>0</v>
      </c>
      <c r="D190" s="20">
        <f>D191</f>
        <v>0</v>
      </c>
      <c r="E190" s="20">
        <f t="shared" si="16"/>
        <v>0</v>
      </c>
    </row>
    <row r="191" spans="1:5" ht="45" hidden="1" customHeight="1" x14ac:dyDescent="0.25">
      <c r="A191" s="67" t="s">
        <v>423</v>
      </c>
      <c r="B191" s="16" t="s">
        <v>451</v>
      </c>
      <c r="C191" s="20"/>
      <c r="D191" s="20"/>
      <c r="E191" s="20">
        <f t="shared" si="16"/>
        <v>0</v>
      </c>
    </row>
    <row r="192" spans="1:5" ht="30" hidden="1" x14ac:dyDescent="0.25">
      <c r="A192" s="66" t="s">
        <v>324</v>
      </c>
      <c r="B192" s="16" t="s">
        <v>302</v>
      </c>
      <c r="C192" s="20">
        <f>C193</f>
        <v>0</v>
      </c>
      <c r="D192" s="20">
        <f>D193</f>
        <v>0</v>
      </c>
      <c r="E192" s="20">
        <f t="shared" si="16"/>
        <v>0</v>
      </c>
    </row>
    <row r="193" spans="1:5" ht="30" hidden="1" x14ac:dyDescent="0.25">
      <c r="A193" s="66" t="s">
        <v>325</v>
      </c>
      <c r="B193" s="16" t="s">
        <v>269</v>
      </c>
      <c r="C193" s="20"/>
      <c r="D193" s="20"/>
      <c r="E193" s="20">
        <f t="shared" si="16"/>
        <v>0</v>
      </c>
    </row>
    <row r="194" spans="1:5" ht="30" hidden="1" x14ac:dyDescent="0.25">
      <c r="A194" s="67" t="s">
        <v>418</v>
      </c>
      <c r="B194" s="16" t="s">
        <v>419</v>
      </c>
      <c r="C194" s="20">
        <f>C195</f>
        <v>0</v>
      </c>
      <c r="D194" s="20">
        <f>D195</f>
        <v>0</v>
      </c>
      <c r="E194" s="20">
        <f t="shared" si="16"/>
        <v>0</v>
      </c>
    </row>
    <row r="195" spans="1:5" ht="30" hidden="1" x14ac:dyDescent="0.25">
      <c r="A195" s="67" t="s">
        <v>420</v>
      </c>
      <c r="B195" s="16" t="s">
        <v>425</v>
      </c>
      <c r="C195" s="20"/>
      <c r="D195" s="20"/>
      <c r="E195" s="20">
        <f t="shared" si="16"/>
        <v>0</v>
      </c>
    </row>
    <row r="196" spans="1:5" ht="30" x14ac:dyDescent="0.25">
      <c r="A196" s="67" t="s">
        <v>507</v>
      </c>
      <c r="B196" s="16" t="s">
        <v>508</v>
      </c>
      <c r="C196" s="20">
        <f>C197</f>
        <v>29379.4</v>
      </c>
      <c r="D196" s="20">
        <f>D197</f>
        <v>0</v>
      </c>
      <c r="E196" s="20">
        <f t="shared" si="16"/>
        <v>29379.4</v>
      </c>
    </row>
    <row r="197" spans="1:5" ht="30" x14ac:dyDescent="0.25">
      <c r="A197" s="67" t="s">
        <v>510</v>
      </c>
      <c r="B197" s="16" t="s">
        <v>509</v>
      </c>
      <c r="C197" s="20">
        <v>29379.4</v>
      </c>
      <c r="D197" s="20">
        <v>0</v>
      </c>
      <c r="E197" s="20">
        <f t="shared" si="16"/>
        <v>29379.4</v>
      </c>
    </row>
    <row r="198" spans="1:5" ht="30" x14ac:dyDescent="0.25">
      <c r="A198" s="19" t="s">
        <v>326</v>
      </c>
      <c r="B198" s="16" t="s">
        <v>300</v>
      </c>
      <c r="C198" s="12">
        <f>C199</f>
        <v>0</v>
      </c>
      <c r="D198" s="12">
        <f>D199</f>
        <v>631.9</v>
      </c>
      <c r="E198" s="20">
        <f t="shared" si="16"/>
        <v>631.9</v>
      </c>
    </row>
    <row r="199" spans="1:5" ht="30" x14ac:dyDescent="0.25">
      <c r="A199" s="19" t="s">
        <v>327</v>
      </c>
      <c r="B199" s="16" t="s">
        <v>301</v>
      </c>
      <c r="C199" s="12">
        <v>0</v>
      </c>
      <c r="D199" s="12">
        <v>631.9</v>
      </c>
      <c r="E199" s="20">
        <f t="shared" si="16"/>
        <v>631.9</v>
      </c>
    </row>
    <row r="200" spans="1:5" ht="30" hidden="1" x14ac:dyDescent="0.25">
      <c r="A200" s="19" t="s">
        <v>426</v>
      </c>
      <c r="B200" s="16" t="s">
        <v>427</v>
      </c>
      <c r="C200" s="12">
        <f>C201</f>
        <v>0</v>
      </c>
      <c r="D200" s="12">
        <f>D201</f>
        <v>0</v>
      </c>
      <c r="E200" s="20">
        <f t="shared" si="16"/>
        <v>0</v>
      </c>
    </row>
    <row r="201" spans="1:5" ht="30" hidden="1" x14ac:dyDescent="0.25">
      <c r="A201" s="19" t="s">
        <v>428</v>
      </c>
      <c r="B201" s="16" t="s">
        <v>429</v>
      </c>
      <c r="C201" s="12"/>
      <c r="D201" s="12"/>
      <c r="E201" s="20">
        <f t="shared" si="16"/>
        <v>0</v>
      </c>
    </row>
    <row r="202" spans="1:5" x14ac:dyDescent="0.25">
      <c r="A202" s="19" t="s">
        <v>328</v>
      </c>
      <c r="B202" s="16" t="s">
        <v>306</v>
      </c>
      <c r="C202" s="12">
        <f>C203</f>
        <v>0</v>
      </c>
      <c r="D202" s="12">
        <f>D203</f>
        <v>1541.7</v>
      </c>
      <c r="E202" s="20">
        <f t="shared" si="16"/>
        <v>1541.7</v>
      </c>
    </row>
    <row r="203" spans="1:5" x14ac:dyDescent="0.25">
      <c r="A203" s="19" t="s">
        <v>329</v>
      </c>
      <c r="B203" s="16" t="s">
        <v>307</v>
      </c>
      <c r="C203" s="12">
        <v>0</v>
      </c>
      <c r="D203" s="12">
        <v>1541.7</v>
      </c>
      <c r="E203" s="20">
        <f t="shared" si="16"/>
        <v>1541.7</v>
      </c>
    </row>
    <row r="204" spans="1:5" ht="15" customHeight="1" x14ac:dyDescent="0.25">
      <c r="A204" s="67" t="s">
        <v>330</v>
      </c>
      <c r="B204" s="16" t="s">
        <v>416</v>
      </c>
      <c r="C204" s="12">
        <f>C205</f>
        <v>5159.1000000000004</v>
      </c>
      <c r="D204" s="12">
        <f>D205</f>
        <v>0</v>
      </c>
      <c r="E204" s="20">
        <f t="shared" si="16"/>
        <v>5159.1000000000004</v>
      </c>
    </row>
    <row r="205" spans="1:5" ht="15" customHeight="1" x14ac:dyDescent="0.25">
      <c r="A205" s="67" t="s">
        <v>331</v>
      </c>
      <c r="B205" s="16" t="s">
        <v>417</v>
      </c>
      <c r="C205" s="12">
        <v>5159.1000000000004</v>
      </c>
      <c r="D205" s="12">
        <v>0</v>
      </c>
      <c r="E205" s="20">
        <f t="shared" si="16"/>
        <v>5159.1000000000004</v>
      </c>
    </row>
    <row r="206" spans="1:5" ht="30" hidden="1" x14ac:dyDescent="0.25">
      <c r="A206" s="19" t="s">
        <v>332</v>
      </c>
      <c r="B206" s="16" t="s">
        <v>312</v>
      </c>
      <c r="C206" s="12">
        <f>C207</f>
        <v>0</v>
      </c>
      <c r="D206" s="12">
        <f>D207</f>
        <v>0</v>
      </c>
      <c r="E206" s="20">
        <f t="shared" si="16"/>
        <v>0</v>
      </c>
    </row>
    <row r="207" spans="1:5" ht="30" hidden="1" x14ac:dyDescent="0.25">
      <c r="A207" s="19" t="s">
        <v>333</v>
      </c>
      <c r="B207" s="16" t="s">
        <v>313</v>
      </c>
      <c r="C207" s="12"/>
      <c r="D207" s="12"/>
      <c r="E207" s="20">
        <f t="shared" si="16"/>
        <v>0</v>
      </c>
    </row>
    <row r="208" spans="1:5" ht="30" hidden="1" customHeight="1" x14ac:dyDescent="0.25">
      <c r="A208" s="67" t="s">
        <v>295</v>
      </c>
      <c r="B208" s="16" t="s">
        <v>297</v>
      </c>
      <c r="C208" s="12">
        <f>C209</f>
        <v>0</v>
      </c>
      <c r="D208" s="12">
        <f>D209</f>
        <v>0</v>
      </c>
      <c r="E208" s="20">
        <f t="shared" si="16"/>
        <v>0</v>
      </c>
    </row>
    <row r="209" spans="1:5" ht="30" hidden="1" customHeight="1" x14ac:dyDescent="0.25">
      <c r="A209" s="67" t="s">
        <v>296</v>
      </c>
      <c r="B209" s="16" t="s">
        <v>298</v>
      </c>
      <c r="C209" s="12"/>
      <c r="D209" s="12"/>
      <c r="E209" s="20">
        <f t="shared" si="16"/>
        <v>0</v>
      </c>
    </row>
    <row r="210" spans="1:5" ht="30" hidden="1" x14ac:dyDescent="0.25">
      <c r="A210" s="67" t="s">
        <v>215</v>
      </c>
      <c r="B210" s="16" t="s">
        <v>213</v>
      </c>
      <c r="C210" s="12">
        <f>C211</f>
        <v>0</v>
      </c>
      <c r="D210" s="12">
        <f>D211</f>
        <v>0</v>
      </c>
      <c r="E210" s="20">
        <f t="shared" si="16"/>
        <v>0</v>
      </c>
    </row>
    <row r="211" spans="1:5" ht="45" hidden="1" x14ac:dyDescent="0.25">
      <c r="A211" s="67" t="s">
        <v>214</v>
      </c>
      <c r="B211" s="16" t="s">
        <v>216</v>
      </c>
      <c r="C211" s="12"/>
      <c r="D211" s="12"/>
      <c r="E211" s="20">
        <f t="shared" si="16"/>
        <v>0</v>
      </c>
    </row>
    <row r="212" spans="1:5" x14ac:dyDescent="0.25">
      <c r="A212" s="67" t="s">
        <v>334</v>
      </c>
      <c r="B212" s="16" t="s">
        <v>14</v>
      </c>
      <c r="C212" s="12">
        <f>C213</f>
        <v>136574.6</v>
      </c>
      <c r="D212" s="12">
        <f>D213</f>
        <v>-2150.1999999999989</v>
      </c>
      <c r="E212" s="20">
        <f t="shared" si="16"/>
        <v>134424.4</v>
      </c>
    </row>
    <row r="213" spans="1:5" ht="14.25" customHeight="1" x14ac:dyDescent="0.25">
      <c r="A213" s="67" t="s">
        <v>335</v>
      </c>
      <c r="B213" s="16" t="s">
        <v>22</v>
      </c>
      <c r="C213" s="12">
        <f>SUM(C214:C236)</f>
        <v>136574.6</v>
      </c>
      <c r="D213" s="12">
        <f>SUM(D214:D236)</f>
        <v>-2150.1999999999989</v>
      </c>
      <c r="E213" s="20">
        <f t="shared" si="16"/>
        <v>134424.4</v>
      </c>
    </row>
    <row r="214" spans="1:5" ht="30" customHeight="1" x14ac:dyDescent="0.25">
      <c r="A214" s="67" t="s">
        <v>335</v>
      </c>
      <c r="B214" s="16" t="s">
        <v>224</v>
      </c>
      <c r="C214" s="12">
        <v>2234.6999999999998</v>
      </c>
      <c r="D214" s="12">
        <v>0</v>
      </c>
      <c r="E214" s="20">
        <f t="shared" si="16"/>
        <v>2234.6999999999998</v>
      </c>
    </row>
    <row r="215" spans="1:5" x14ac:dyDescent="0.25">
      <c r="A215" s="67" t="s">
        <v>335</v>
      </c>
      <c r="B215" s="16" t="s">
        <v>73</v>
      </c>
      <c r="C215" s="12">
        <v>2216.4</v>
      </c>
      <c r="D215" s="12">
        <v>0</v>
      </c>
      <c r="E215" s="20">
        <f t="shared" si="16"/>
        <v>2216.4</v>
      </c>
    </row>
    <row r="216" spans="1:5" ht="30" x14ac:dyDescent="0.25">
      <c r="A216" s="67" t="s">
        <v>335</v>
      </c>
      <c r="B216" s="16" t="s">
        <v>272</v>
      </c>
      <c r="C216" s="12">
        <v>1172</v>
      </c>
      <c r="D216" s="12">
        <v>0</v>
      </c>
      <c r="E216" s="20">
        <f t="shared" si="16"/>
        <v>1172</v>
      </c>
    </row>
    <row r="217" spans="1:5" ht="14.25" customHeight="1" x14ac:dyDescent="0.25">
      <c r="A217" s="67" t="s">
        <v>335</v>
      </c>
      <c r="B217" s="16" t="s">
        <v>198</v>
      </c>
      <c r="C217" s="12">
        <v>12288.9</v>
      </c>
      <c r="D217" s="12">
        <v>0</v>
      </c>
      <c r="E217" s="20">
        <f t="shared" si="16"/>
        <v>12288.9</v>
      </c>
    </row>
    <row r="218" spans="1:5" hidden="1" x14ac:dyDescent="0.25">
      <c r="A218" s="67" t="s">
        <v>335</v>
      </c>
      <c r="B218" s="16" t="s">
        <v>523</v>
      </c>
      <c r="C218" s="12">
        <v>24156.6</v>
      </c>
      <c r="D218" s="12">
        <v>-24156.6</v>
      </c>
      <c r="E218" s="20">
        <f t="shared" si="16"/>
        <v>0</v>
      </c>
    </row>
    <row r="219" spans="1:5" ht="32.25" hidden="1" customHeight="1" x14ac:dyDescent="0.25">
      <c r="A219" s="67" t="s">
        <v>335</v>
      </c>
      <c r="B219" s="16" t="s">
        <v>257</v>
      </c>
      <c r="C219" s="12"/>
      <c r="D219" s="12"/>
      <c r="E219" s="20">
        <f t="shared" si="16"/>
        <v>0</v>
      </c>
    </row>
    <row r="220" spans="1:5" hidden="1" x14ac:dyDescent="0.25">
      <c r="A220" s="67" t="s">
        <v>189</v>
      </c>
      <c r="B220" s="16" t="s">
        <v>90</v>
      </c>
      <c r="C220" s="12"/>
      <c r="D220" s="12"/>
      <c r="E220" s="20">
        <f t="shared" si="16"/>
        <v>0</v>
      </c>
    </row>
    <row r="221" spans="1:5" ht="30" x14ac:dyDescent="0.25">
      <c r="A221" s="67" t="s">
        <v>335</v>
      </c>
      <c r="B221" s="16" t="s">
        <v>256</v>
      </c>
      <c r="C221" s="12">
        <v>9381.9</v>
      </c>
      <c r="D221" s="12">
        <v>0</v>
      </c>
      <c r="E221" s="20">
        <f t="shared" si="16"/>
        <v>9381.9</v>
      </c>
    </row>
    <row r="222" spans="1:5" x14ac:dyDescent="0.25">
      <c r="A222" s="67" t="s">
        <v>335</v>
      </c>
      <c r="B222" s="16" t="s">
        <v>522</v>
      </c>
      <c r="C222" s="12">
        <v>192.2</v>
      </c>
      <c r="D222" s="12">
        <v>15941.5</v>
      </c>
      <c r="E222" s="20">
        <f t="shared" si="16"/>
        <v>16133.7</v>
      </c>
    </row>
    <row r="223" spans="1:5" ht="30" hidden="1" x14ac:dyDescent="0.25">
      <c r="A223" s="67" t="s">
        <v>335</v>
      </c>
      <c r="B223" s="16" t="s">
        <v>210</v>
      </c>
      <c r="C223" s="12"/>
      <c r="D223" s="12"/>
      <c r="E223" s="20">
        <f t="shared" si="16"/>
        <v>0</v>
      </c>
    </row>
    <row r="224" spans="1:5" ht="32.25" hidden="1" customHeight="1" x14ac:dyDescent="0.25">
      <c r="A224" s="67" t="s">
        <v>335</v>
      </c>
      <c r="B224" s="16" t="s">
        <v>188</v>
      </c>
      <c r="C224" s="12"/>
      <c r="D224" s="12"/>
      <c r="E224" s="20">
        <f t="shared" si="16"/>
        <v>0</v>
      </c>
    </row>
    <row r="225" spans="1:5" ht="15" hidden="1" customHeight="1" x14ac:dyDescent="0.25">
      <c r="A225" s="67" t="s">
        <v>335</v>
      </c>
      <c r="B225" s="16" t="s">
        <v>433</v>
      </c>
      <c r="C225" s="12"/>
      <c r="D225" s="12"/>
      <c r="E225" s="20">
        <f t="shared" si="16"/>
        <v>0</v>
      </c>
    </row>
    <row r="226" spans="1:5" ht="45" x14ac:dyDescent="0.25">
      <c r="A226" s="67" t="s">
        <v>335</v>
      </c>
      <c r="B226" s="16" t="s">
        <v>432</v>
      </c>
      <c r="C226" s="12">
        <v>0</v>
      </c>
      <c r="D226" s="12">
        <f>800+1964.9+1200+1800+300</f>
        <v>6064.9</v>
      </c>
      <c r="E226" s="20">
        <f t="shared" si="16"/>
        <v>6064.9</v>
      </c>
    </row>
    <row r="227" spans="1:5" ht="30" x14ac:dyDescent="0.25">
      <c r="A227" s="67" t="s">
        <v>335</v>
      </c>
      <c r="B227" s="16" t="s">
        <v>299</v>
      </c>
      <c r="C227" s="12">
        <v>1453.1</v>
      </c>
      <c r="D227" s="12">
        <v>0</v>
      </c>
      <c r="E227" s="20">
        <f t="shared" si="16"/>
        <v>1453.1</v>
      </c>
    </row>
    <row r="228" spans="1:5" ht="30" x14ac:dyDescent="0.25">
      <c r="A228" s="67" t="s">
        <v>335</v>
      </c>
      <c r="B228" s="16" t="s">
        <v>402</v>
      </c>
      <c r="C228" s="12">
        <v>35665.199999999997</v>
      </c>
      <c r="D228" s="12">
        <v>0</v>
      </c>
      <c r="E228" s="20">
        <f t="shared" si="16"/>
        <v>35665.199999999997</v>
      </c>
    </row>
    <row r="229" spans="1:5" ht="30" x14ac:dyDescent="0.25">
      <c r="A229" s="67" t="s">
        <v>335</v>
      </c>
      <c r="B229" s="16" t="s">
        <v>399</v>
      </c>
      <c r="C229" s="12">
        <v>20514.599999999999</v>
      </c>
      <c r="D229" s="12">
        <v>0</v>
      </c>
      <c r="E229" s="20">
        <f t="shared" si="16"/>
        <v>20514.599999999999</v>
      </c>
    </row>
    <row r="230" spans="1:5" ht="45" hidden="1" x14ac:dyDescent="0.25">
      <c r="A230" s="67" t="s">
        <v>335</v>
      </c>
      <c r="B230" s="16" t="s">
        <v>450</v>
      </c>
      <c r="C230" s="12"/>
      <c r="D230" s="12"/>
      <c r="E230" s="20">
        <f t="shared" si="16"/>
        <v>0</v>
      </c>
    </row>
    <row r="231" spans="1:5" ht="24" hidden="1" customHeight="1" x14ac:dyDescent="0.25">
      <c r="A231" s="67" t="s">
        <v>335</v>
      </c>
      <c r="B231" s="16" t="s">
        <v>305</v>
      </c>
      <c r="C231" s="12"/>
      <c r="D231" s="12"/>
      <c r="E231" s="20">
        <f t="shared" si="16"/>
        <v>0</v>
      </c>
    </row>
    <row r="232" spans="1:5" ht="30.75" customHeight="1" x14ac:dyDescent="0.25">
      <c r="A232" s="67" t="s">
        <v>335</v>
      </c>
      <c r="B232" s="16" t="s">
        <v>400</v>
      </c>
      <c r="C232" s="12">
        <v>25500</v>
      </c>
      <c r="D232" s="12">
        <v>0</v>
      </c>
      <c r="E232" s="20">
        <f t="shared" si="16"/>
        <v>25500</v>
      </c>
    </row>
    <row r="233" spans="1:5" ht="19.5" customHeight="1" x14ac:dyDescent="0.25">
      <c r="A233" s="67" t="s">
        <v>335</v>
      </c>
      <c r="B233" s="16" t="s">
        <v>401</v>
      </c>
      <c r="C233" s="12">
        <v>1619.3</v>
      </c>
      <c r="D233" s="12">
        <v>0</v>
      </c>
      <c r="E233" s="20">
        <f t="shared" si="16"/>
        <v>1619.3</v>
      </c>
    </row>
    <row r="234" spans="1:5" ht="29.25" customHeight="1" x14ac:dyDescent="0.25">
      <c r="A234" s="67" t="s">
        <v>335</v>
      </c>
      <c r="B234" s="16" t="s">
        <v>403</v>
      </c>
      <c r="C234" s="12">
        <v>179.7</v>
      </c>
      <c r="D234" s="12">
        <v>0</v>
      </c>
      <c r="E234" s="20">
        <f t="shared" si="16"/>
        <v>179.7</v>
      </c>
    </row>
    <row r="235" spans="1:5" hidden="1" x14ac:dyDescent="0.25">
      <c r="A235" s="67" t="s">
        <v>335</v>
      </c>
      <c r="B235" s="16" t="s">
        <v>449</v>
      </c>
      <c r="C235" s="12"/>
      <c r="D235" s="12"/>
      <c r="E235" s="12"/>
    </row>
    <row r="236" spans="1:5" ht="30" hidden="1" x14ac:dyDescent="0.25">
      <c r="A236" s="67" t="s">
        <v>335</v>
      </c>
      <c r="B236" s="16" t="s">
        <v>452</v>
      </c>
      <c r="C236" s="12"/>
      <c r="D236" s="12"/>
      <c r="E236" s="12"/>
    </row>
    <row r="237" spans="1:5" x14ac:dyDescent="0.25">
      <c r="A237" s="62" t="s">
        <v>336</v>
      </c>
      <c r="B237" s="9" t="s">
        <v>112</v>
      </c>
      <c r="C237" s="14">
        <f>C238+C242+C244+C246+C265+C269+C281+C257+C271+C273+C275+C279+C267+C277</f>
        <v>935619.5</v>
      </c>
      <c r="D237" s="14">
        <f>D238+D242+D244+D246+D265+D269+D281+D257+D271+D273+D275+D279+D267+D277</f>
        <v>0</v>
      </c>
      <c r="E237" s="14">
        <f>C237+D237</f>
        <v>935619.5</v>
      </c>
    </row>
    <row r="238" spans="1:5" hidden="1" x14ac:dyDescent="0.25">
      <c r="A238" s="67"/>
      <c r="B238" s="16"/>
      <c r="C238" s="12"/>
      <c r="D238" s="12"/>
      <c r="E238" s="12"/>
    </row>
    <row r="239" spans="1:5" hidden="1" x14ac:dyDescent="0.25">
      <c r="A239" s="67"/>
      <c r="B239" s="16"/>
      <c r="C239" s="12"/>
      <c r="D239" s="12"/>
      <c r="E239" s="12"/>
    </row>
    <row r="240" spans="1:5" s="41" customFormat="1" hidden="1" x14ac:dyDescent="0.25">
      <c r="A240" s="78"/>
      <c r="B240" s="79"/>
      <c r="C240" s="42"/>
      <c r="D240" s="42"/>
      <c r="E240" s="42"/>
    </row>
    <row r="241" spans="1:5" s="41" customFormat="1" hidden="1" x14ac:dyDescent="0.25">
      <c r="A241" s="78"/>
      <c r="B241" s="79"/>
      <c r="C241" s="42"/>
      <c r="D241" s="42"/>
      <c r="E241" s="42"/>
    </row>
    <row r="242" spans="1:5" hidden="1" x14ac:dyDescent="0.25">
      <c r="A242" s="67"/>
      <c r="B242" s="16"/>
      <c r="C242" s="12"/>
      <c r="D242" s="12"/>
      <c r="E242" s="12"/>
    </row>
    <row r="243" spans="1:5" hidden="1" x14ac:dyDescent="0.25">
      <c r="A243" s="67"/>
      <c r="B243" s="16"/>
      <c r="C243" s="12"/>
      <c r="D243" s="12"/>
      <c r="E243" s="12"/>
    </row>
    <row r="244" spans="1:5" hidden="1" x14ac:dyDescent="0.25">
      <c r="A244" s="67"/>
      <c r="B244" s="16"/>
      <c r="C244" s="12">
        <f>C245</f>
        <v>0</v>
      </c>
      <c r="D244" s="12">
        <f>D245</f>
        <v>0</v>
      </c>
      <c r="E244" s="12">
        <f>E245</f>
        <v>0</v>
      </c>
    </row>
    <row r="245" spans="1:5" hidden="1" x14ac:dyDescent="0.25">
      <c r="A245" s="67"/>
      <c r="B245" s="16"/>
      <c r="C245" s="12">
        <v>0</v>
      </c>
      <c r="D245" s="12">
        <v>0</v>
      </c>
      <c r="E245" s="12">
        <v>0</v>
      </c>
    </row>
    <row r="246" spans="1:5" x14ac:dyDescent="0.25">
      <c r="A246" s="67" t="s">
        <v>337</v>
      </c>
      <c r="B246" s="16" t="s">
        <v>28</v>
      </c>
      <c r="C246" s="12">
        <f>C247</f>
        <v>25021.4</v>
      </c>
      <c r="D246" s="12">
        <f>D247</f>
        <v>0</v>
      </c>
      <c r="E246" s="12">
        <f>C246+D246</f>
        <v>25021.4</v>
      </c>
    </row>
    <row r="247" spans="1:5" x14ac:dyDescent="0.25">
      <c r="A247" s="67" t="s">
        <v>338</v>
      </c>
      <c r="B247" s="16" t="s">
        <v>29</v>
      </c>
      <c r="C247" s="12">
        <f>SUM(C248:C264)</f>
        <v>25021.4</v>
      </c>
      <c r="D247" s="12">
        <f>SUM(D248:D264)</f>
        <v>0</v>
      </c>
      <c r="E247" s="12">
        <f t="shared" ref="E247:E283" si="17">C247+D247</f>
        <v>25021.4</v>
      </c>
    </row>
    <row r="248" spans="1:5" ht="45" x14ac:dyDescent="0.25">
      <c r="A248" s="67" t="s">
        <v>338</v>
      </c>
      <c r="B248" s="16" t="s">
        <v>360</v>
      </c>
      <c r="C248" s="12">
        <v>1074.5999999999999</v>
      </c>
      <c r="D248" s="12">
        <v>0</v>
      </c>
      <c r="E248" s="12">
        <f t="shared" si="17"/>
        <v>1074.5999999999999</v>
      </c>
    </row>
    <row r="249" spans="1:5" ht="60" hidden="1" customHeight="1" x14ac:dyDescent="0.25">
      <c r="A249" s="67" t="s">
        <v>338</v>
      </c>
      <c r="B249" s="16" t="s">
        <v>72</v>
      </c>
      <c r="C249" s="12"/>
      <c r="D249" s="12"/>
      <c r="E249" s="12">
        <f t="shared" si="17"/>
        <v>0</v>
      </c>
    </row>
    <row r="250" spans="1:5" ht="76.5" hidden="1" customHeight="1" x14ac:dyDescent="0.25">
      <c r="A250" s="67" t="s">
        <v>338</v>
      </c>
      <c r="B250" s="16" t="s">
        <v>275</v>
      </c>
      <c r="C250" s="12"/>
      <c r="D250" s="12"/>
      <c r="E250" s="12">
        <f t="shared" si="17"/>
        <v>0</v>
      </c>
    </row>
    <row r="251" spans="1:5" ht="60" hidden="1" x14ac:dyDescent="0.25">
      <c r="A251" s="67" t="s">
        <v>190</v>
      </c>
      <c r="B251" s="16" t="s">
        <v>115</v>
      </c>
      <c r="C251" s="12"/>
      <c r="D251" s="12"/>
      <c r="E251" s="12">
        <f t="shared" si="17"/>
        <v>0</v>
      </c>
    </row>
    <row r="252" spans="1:5" ht="60" x14ac:dyDescent="0.25">
      <c r="A252" s="67" t="s">
        <v>338</v>
      </c>
      <c r="B252" s="16" t="s">
        <v>247</v>
      </c>
      <c r="C252" s="12">
        <v>883.6</v>
      </c>
      <c r="D252" s="12">
        <v>0</v>
      </c>
      <c r="E252" s="12">
        <f t="shared" si="17"/>
        <v>883.6</v>
      </c>
    </row>
    <row r="253" spans="1:5" ht="30.75" customHeight="1" x14ac:dyDescent="0.25">
      <c r="A253" s="67" t="s">
        <v>338</v>
      </c>
      <c r="B253" s="16" t="s">
        <v>511</v>
      </c>
      <c r="C253" s="12">
        <v>1301.5</v>
      </c>
      <c r="D253" s="12">
        <v>0</v>
      </c>
      <c r="E253" s="12">
        <f t="shared" si="17"/>
        <v>1301.5</v>
      </c>
    </row>
    <row r="254" spans="1:5" ht="45" x14ac:dyDescent="0.25">
      <c r="A254" s="67" t="s">
        <v>338</v>
      </c>
      <c r="B254" s="16" t="s">
        <v>294</v>
      </c>
      <c r="C254" s="12">
        <v>99</v>
      </c>
      <c r="D254" s="12">
        <v>0</v>
      </c>
      <c r="E254" s="12">
        <f t="shared" si="17"/>
        <v>99</v>
      </c>
    </row>
    <row r="255" spans="1:5" ht="30" customHeight="1" x14ac:dyDescent="0.25">
      <c r="A255" s="67" t="s">
        <v>338</v>
      </c>
      <c r="B255" s="16" t="s">
        <v>60</v>
      </c>
      <c r="C255" s="12">
        <v>3399.6</v>
      </c>
      <c r="D255" s="12">
        <v>0</v>
      </c>
      <c r="E255" s="12">
        <f t="shared" si="17"/>
        <v>3399.6</v>
      </c>
    </row>
    <row r="256" spans="1:5" ht="60" customHeight="1" x14ac:dyDescent="0.25">
      <c r="A256" s="67" t="s">
        <v>338</v>
      </c>
      <c r="B256" s="16" t="s">
        <v>410</v>
      </c>
      <c r="C256" s="12">
        <v>66.900000000000006</v>
      </c>
      <c r="D256" s="12">
        <v>0</v>
      </c>
      <c r="E256" s="12">
        <f t="shared" si="17"/>
        <v>66.900000000000006</v>
      </c>
    </row>
    <row r="257" spans="1:5" ht="35.25" hidden="1" customHeight="1" x14ac:dyDescent="0.25">
      <c r="A257" s="67" t="s">
        <v>190</v>
      </c>
      <c r="B257" s="16"/>
      <c r="C257" s="12">
        <f>C258</f>
        <v>0</v>
      </c>
      <c r="D257" s="12">
        <f>D258</f>
        <v>0</v>
      </c>
      <c r="E257" s="12">
        <f t="shared" si="17"/>
        <v>0</v>
      </c>
    </row>
    <row r="258" spans="1:5" ht="36" hidden="1" customHeight="1" x14ac:dyDescent="0.25">
      <c r="A258" s="67" t="s">
        <v>190</v>
      </c>
      <c r="B258" s="16"/>
      <c r="C258" s="12">
        <v>0</v>
      </c>
      <c r="D258" s="12">
        <v>0</v>
      </c>
      <c r="E258" s="12">
        <f t="shared" si="17"/>
        <v>0</v>
      </c>
    </row>
    <row r="259" spans="1:5" ht="46.5" customHeight="1" x14ac:dyDescent="0.25">
      <c r="A259" s="67" t="s">
        <v>338</v>
      </c>
      <c r="B259" s="16" t="s">
        <v>411</v>
      </c>
      <c r="C259" s="12">
        <v>19.100000000000001</v>
      </c>
      <c r="D259" s="12">
        <v>0</v>
      </c>
      <c r="E259" s="12">
        <f t="shared" si="17"/>
        <v>19.100000000000001</v>
      </c>
    </row>
    <row r="260" spans="1:5" ht="30" x14ac:dyDescent="0.25">
      <c r="A260" s="67" t="s">
        <v>338</v>
      </c>
      <c r="B260" s="16" t="s">
        <v>524</v>
      </c>
      <c r="C260" s="12">
        <v>2929.6</v>
      </c>
      <c r="D260" s="12">
        <v>0</v>
      </c>
      <c r="E260" s="12">
        <f t="shared" si="17"/>
        <v>2929.6</v>
      </c>
    </row>
    <row r="261" spans="1:5" ht="45" customHeight="1" x14ac:dyDescent="0.25">
      <c r="A261" s="67" t="s">
        <v>338</v>
      </c>
      <c r="B261" s="16" t="s">
        <v>526</v>
      </c>
      <c r="C261" s="12">
        <v>183.1</v>
      </c>
      <c r="D261" s="12">
        <v>0</v>
      </c>
      <c r="E261" s="12">
        <f t="shared" si="17"/>
        <v>183.1</v>
      </c>
    </row>
    <row r="262" spans="1:5" ht="60.75" customHeight="1" x14ac:dyDescent="0.25">
      <c r="A262" s="67" t="s">
        <v>338</v>
      </c>
      <c r="B262" s="16" t="s">
        <v>525</v>
      </c>
      <c r="C262" s="12">
        <v>7</v>
      </c>
      <c r="D262" s="12">
        <v>0</v>
      </c>
      <c r="E262" s="12">
        <f t="shared" si="17"/>
        <v>7</v>
      </c>
    </row>
    <row r="263" spans="1:5" ht="48.75" customHeight="1" x14ac:dyDescent="0.25">
      <c r="A263" s="67" t="s">
        <v>338</v>
      </c>
      <c r="B263" s="16" t="s">
        <v>244</v>
      </c>
      <c r="C263" s="12">
        <v>6020</v>
      </c>
      <c r="D263" s="12">
        <v>0</v>
      </c>
      <c r="E263" s="12">
        <f t="shared" si="17"/>
        <v>6020</v>
      </c>
    </row>
    <row r="264" spans="1:5" ht="30" x14ac:dyDescent="0.25">
      <c r="A264" s="67" t="s">
        <v>338</v>
      </c>
      <c r="B264" s="16" t="s">
        <v>404</v>
      </c>
      <c r="C264" s="12">
        <v>9037.4</v>
      </c>
      <c r="D264" s="12">
        <v>0</v>
      </c>
      <c r="E264" s="12">
        <f t="shared" si="17"/>
        <v>9037.4</v>
      </c>
    </row>
    <row r="265" spans="1:5" ht="29.25" customHeight="1" x14ac:dyDescent="0.25">
      <c r="A265" s="67" t="s">
        <v>339</v>
      </c>
      <c r="B265" s="16" t="s">
        <v>209</v>
      </c>
      <c r="C265" s="12">
        <f>C266</f>
        <v>10720.2</v>
      </c>
      <c r="D265" s="12">
        <f>D266</f>
        <v>0</v>
      </c>
      <c r="E265" s="12">
        <f t="shared" si="17"/>
        <v>10720.2</v>
      </c>
    </row>
    <row r="266" spans="1:5" ht="31.5" customHeight="1" x14ac:dyDescent="0.25">
      <c r="A266" s="67" t="s">
        <v>340</v>
      </c>
      <c r="B266" s="16" t="s">
        <v>104</v>
      </c>
      <c r="C266" s="12">
        <v>10720.2</v>
      </c>
      <c r="D266" s="12">
        <v>0</v>
      </c>
      <c r="E266" s="12">
        <f t="shared" si="17"/>
        <v>10720.2</v>
      </c>
    </row>
    <row r="267" spans="1:5" ht="30" x14ac:dyDescent="0.25">
      <c r="A267" s="67" t="s">
        <v>430</v>
      </c>
      <c r="B267" s="16" t="s">
        <v>218</v>
      </c>
      <c r="C267" s="12">
        <f>C268</f>
        <v>12416.4</v>
      </c>
      <c r="D267" s="12">
        <f>D268</f>
        <v>0</v>
      </c>
      <c r="E267" s="12">
        <f t="shared" si="17"/>
        <v>12416.4</v>
      </c>
    </row>
    <row r="268" spans="1:5" ht="31.5" customHeight="1" x14ac:dyDescent="0.25">
      <c r="A268" s="67" t="s">
        <v>431</v>
      </c>
      <c r="B268" s="16" t="s">
        <v>219</v>
      </c>
      <c r="C268" s="12">
        <v>12416.4</v>
      </c>
      <c r="D268" s="12">
        <v>0</v>
      </c>
      <c r="E268" s="12">
        <f t="shared" si="17"/>
        <v>12416.4</v>
      </c>
    </row>
    <row r="269" spans="1:5" ht="15" hidden="1" customHeight="1" x14ac:dyDescent="0.25">
      <c r="A269" s="67" t="s">
        <v>341</v>
      </c>
      <c r="B269" s="16" t="s">
        <v>25</v>
      </c>
      <c r="C269" s="12">
        <f>C270</f>
        <v>0</v>
      </c>
      <c r="D269" s="12">
        <f>D270</f>
        <v>0</v>
      </c>
      <c r="E269" s="12">
        <f t="shared" si="17"/>
        <v>0</v>
      </c>
    </row>
    <row r="270" spans="1:5" ht="30" hidden="1" x14ac:dyDescent="0.25">
      <c r="A270" s="67" t="s">
        <v>342</v>
      </c>
      <c r="B270" s="16" t="s">
        <v>26</v>
      </c>
      <c r="C270" s="12"/>
      <c r="D270" s="12"/>
      <c r="E270" s="12">
        <f t="shared" si="17"/>
        <v>0</v>
      </c>
    </row>
    <row r="271" spans="1:5" ht="30" x14ac:dyDescent="0.25">
      <c r="A271" s="69" t="s">
        <v>343</v>
      </c>
      <c r="B271" s="16" t="s">
        <v>279</v>
      </c>
      <c r="C271" s="44">
        <f>C272</f>
        <v>42.9</v>
      </c>
      <c r="D271" s="44">
        <f>D272</f>
        <v>0</v>
      </c>
      <c r="E271" s="12">
        <f t="shared" si="17"/>
        <v>42.9</v>
      </c>
    </row>
    <row r="272" spans="1:5" ht="30" x14ac:dyDescent="0.25">
      <c r="A272" s="69" t="s">
        <v>344</v>
      </c>
      <c r="B272" s="43" t="s">
        <v>273</v>
      </c>
      <c r="C272" s="44">
        <v>42.9</v>
      </c>
      <c r="D272" s="44">
        <v>0</v>
      </c>
      <c r="E272" s="12">
        <f t="shared" si="17"/>
        <v>42.9</v>
      </c>
    </row>
    <row r="273" spans="1:5" ht="30" hidden="1" x14ac:dyDescent="0.25">
      <c r="A273" s="67" t="s">
        <v>345</v>
      </c>
      <c r="B273" s="16" t="s">
        <v>303</v>
      </c>
      <c r="C273" s="12">
        <f>C274</f>
        <v>0</v>
      </c>
      <c r="D273" s="12">
        <f>D274</f>
        <v>0</v>
      </c>
      <c r="E273" s="12">
        <f t="shared" si="17"/>
        <v>0</v>
      </c>
    </row>
    <row r="274" spans="1:5" ht="30" hidden="1" x14ac:dyDescent="0.25">
      <c r="A274" s="67" t="s">
        <v>346</v>
      </c>
      <c r="B274" s="16" t="s">
        <v>304</v>
      </c>
      <c r="C274" s="12">
        <v>0</v>
      </c>
      <c r="D274" s="12">
        <v>0</v>
      </c>
      <c r="E274" s="12">
        <f t="shared" si="17"/>
        <v>0</v>
      </c>
    </row>
    <row r="275" spans="1:5" ht="32.25" customHeight="1" x14ac:dyDescent="0.25">
      <c r="A275" s="67" t="s">
        <v>347</v>
      </c>
      <c r="B275" s="16" t="s">
        <v>283</v>
      </c>
      <c r="C275" s="12">
        <f>C276</f>
        <v>834.5</v>
      </c>
      <c r="D275" s="12">
        <f>D276</f>
        <v>0</v>
      </c>
      <c r="E275" s="12">
        <f t="shared" si="17"/>
        <v>834.5</v>
      </c>
    </row>
    <row r="276" spans="1:5" ht="30" customHeight="1" x14ac:dyDescent="0.25">
      <c r="A276" s="67" t="s">
        <v>348</v>
      </c>
      <c r="B276" s="16" t="s">
        <v>282</v>
      </c>
      <c r="C276" s="12">
        <v>834.5</v>
      </c>
      <c r="D276" s="12">
        <v>0</v>
      </c>
      <c r="E276" s="12">
        <f t="shared" si="17"/>
        <v>834.5</v>
      </c>
    </row>
    <row r="277" spans="1:5" ht="17.25" customHeight="1" x14ac:dyDescent="0.25">
      <c r="A277" s="67" t="s">
        <v>405</v>
      </c>
      <c r="B277" s="16" t="s">
        <v>408</v>
      </c>
      <c r="C277" s="12">
        <f>C278</f>
        <v>714.2</v>
      </c>
      <c r="D277" s="12">
        <f>D278</f>
        <v>0</v>
      </c>
      <c r="E277" s="12">
        <f t="shared" si="17"/>
        <v>714.2</v>
      </c>
    </row>
    <row r="278" spans="1:5" ht="17.25" customHeight="1" x14ac:dyDescent="0.25">
      <c r="A278" s="67" t="s">
        <v>406</v>
      </c>
      <c r="B278" s="16" t="s">
        <v>407</v>
      </c>
      <c r="C278" s="12">
        <v>714.2</v>
      </c>
      <c r="D278" s="12">
        <v>0</v>
      </c>
      <c r="E278" s="12">
        <f t="shared" si="17"/>
        <v>714.2</v>
      </c>
    </row>
    <row r="279" spans="1:5" hidden="1" x14ac:dyDescent="0.25">
      <c r="A279" s="67" t="s">
        <v>349</v>
      </c>
      <c r="B279" s="16" t="s">
        <v>23</v>
      </c>
      <c r="C279" s="12">
        <f>C280</f>
        <v>0</v>
      </c>
      <c r="D279" s="12">
        <f>D280</f>
        <v>0</v>
      </c>
      <c r="E279" s="12">
        <f t="shared" si="17"/>
        <v>0</v>
      </c>
    </row>
    <row r="280" spans="1:5" hidden="1" x14ac:dyDescent="0.25">
      <c r="A280" s="67" t="s">
        <v>350</v>
      </c>
      <c r="B280" s="16" t="s">
        <v>24</v>
      </c>
      <c r="C280" s="12"/>
      <c r="D280" s="12"/>
      <c r="E280" s="12">
        <f t="shared" si="17"/>
        <v>0</v>
      </c>
    </row>
    <row r="281" spans="1:5" x14ac:dyDescent="0.25">
      <c r="A281" s="67" t="s">
        <v>351</v>
      </c>
      <c r="B281" s="16" t="s">
        <v>12</v>
      </c>
      <c r="C281" s="12">
        <f>C282</f>
        <v>885869.9</v>
      </c>
      <c r="D281" s="12">
        <f>D282</f>
        <v>0</v>
      </c>
      <c r="E281" s="12">
        <f t="shared" si="17"/>
        <v>885869.9</v>
      </c>
    </row>
    <row r="282" spans="1:5" x14ac:dyDescent="0.25">
      <c r="A282" s="67" t="s">
        <v>352</v>
      </c>
      <c r="B282" s="16" t="s">
        <v>15</v>
      </c>
      <c r="C282" s="12">
        <f>SUM(C283:C284)</f>
        <v>885869.9</v>
      </c>
      <c r="D282" s="12">
        <f>SUM(D283:D284)</f>
        <v>0</v>
      </c>
      <c r="E282" s="12">
        <f t="shared" si="17"/>
        <v>885869.9</v>
      </c>
    </row>
    <row r="283" spans="1:5" ht="30" x14ac:dyDescent="0.25">
      <c r="A283" s="67" t="s">
        <v>352</v>
      </c>
      <c r="B283" s="16" t="s">
        <v>245</v>
      </c>
      <c r="C283" s="12">
        <v>885869.9</v>
      </c>
      <c r="D283" s="12">
        <v>0</v>
      </c>
      <c r="E283" s="12">
        <f t="shared" si="17"/>
        <v>885869.9</v>
      </c>
    </row>
    <row r="284" spans="1:5" ht="45" hidden="1" x14ac:dyDescent="0.25">
      <c r="A284" s="67" t="s">
        <v>191</v>
      </c>
      <c r="B284" s="16" t="s">
        <v>107</v>
      </c>
      <c r="C284" s="12">
        <v>0</v>
      </c>
      <c r="D284" s="12">
        <v>0</v>
      </c>
      <c r="E284" s="12">
        <v>0</v>
      </c>
    </row>
    <row r="285" spans="1:5" x14ac:dyDescent="0.25">
      <c r="A285" s="62" t="s">
        <v>353</v>
      </c>
      <c r="B285" s="17" t="s">
        <v>30</v>
      </c>
      <c r="C285" s="14">
        <f>C286+C294+C288+C292+C300+C290</f>
        <v>43127.8</v>
      </c>
      <c r="D285" s="14">
        <f>D286+D294+D288+D292+D300+D290</f>
        <v>184.79999999999998</v>
      </c>
      <c r="E285" s="14">
        <f>C285+D285</f>
        <v>43312.600000000006</v>
      </c>
    </row>
    <row r="286" spans="1:5" ht="30" x14ac:dyDescent="0.25">
      <c r="A286" s="67" t="s">
        <v>354</v>
      </c>
      <c r="B286" s="16" t="s">
        <v>40</v>
      </c>
      <c r="C286" s="12">
        <f>C287</f>
        <v>0</v>
      </c>
      <c r="D286" s="12">
        <f>D287</f>
        <v>184.79999999999998</v>
      </c>
      <c r="E286" s="12">
        <f>C286+D286</f>
        <v>184.79999999999998</v>
      </c>
    </row>
    <row r="287" spans="1:5" ht="30" x14ac:dyDescent="0.25">
      <c r="A287" s="67" t="s">
        <v>355</v>
      </c>
      <c r="B287" s="16" t="s">
        <v>41</v>
      </c>
      <c r="C287" s="12">
        <v>0</v>
      </c>
      <c r="D287" s="12">
        <f>150.2+34.6</f>
        <v>184.79999999999998</v>
      </c>
      <c r="E287" s="12">
        <f>C287+D287</f>
        <v>184.79999999999998</v>
      </c>
    </row>
    <row r="288" spans="1:5" ht="30" hidden="1" x14ac:dyDescent="0.25">
      <c r="A288" s="67" t="s">
        <v>292</v>
      </c>
      <c r="B288" s="22" t="s">
        <v>100</v>
      </c>
      <c r="C288" s="12">
        <f>C289</f>
        <v>0</v>
      </c>
      <c r="D288" s="12">
        <f>D289</f>
        <v>0</v>
      </c>
      <c r="E288" s="12">
        <f>E289</f>
        <v>0</v>
      </c>
    </row>
    <row r="289" spans="1:5" ht="30" hidden="1" x14ac:dyDescent="0.25">
      <c r="A289" s="67" t="s">
        <v>291</v>
      </c>
      <c r="B289" s="22" t="s">
        <v>290</v>
      </c>
      <c r="C289" s="12"/>
      <c r="D289" s="12"/>
      <c r="E289" s="12"/>
    </row>
    <row r="290" spans="1:5" ht="30" hidden="1" x14ac:dyDescent="0.25">
      <c r="A290" s="67" t="s">
        <v>513</v>
      </c>
      <c r="B290" s="22" t="s">
        <v>514</v>
      </c>
      <c r="C290" s="12">
        <f>C291</f>
        <v>0</v>
      </c>
      <c r="D290" s="12">
        <f>D291</f>
        <v>0</v>
      </c>
      <c r="E290" s="12">
        <f>E291</f>
        <v>0</v>
      </c>
    </row>
    <row r="291" spans="1:5" ht="37.5" hidden="1" customHeight="1" x14ac:dyDescent="0.25">
      <c r="A291" s="67" t="s">
        <v>458</v>
      </c>
      <c r="B291" s="22" t="s">
        <v>515</v>
      </c>
      <c r="C291" s="12"/>
      <c r="D291" s="12"/>
      <c r="E291" s="12"/>
    </row>
    <row r="292" spans="1:5" hidden="1" x14ac:dyDescent="0.25">
      <c r="A292" s="67" t="s">
        <v>287</v>
      </c>
      <c r="B292" s="16" t="s">
        <v>286</v>
      </c>
      <c r="C292" s="12">
        <f>C293</f>
        <v>0</v>
      </c>
      <c r="D292" s="12">
        <f>D293</f>
        <v>0</v>
      </c>
      <c r="E292" s="12">
        <f>E293</f>
        <v>0</v>
      </c>
    </row>
    <row r="293" spans="1:5" hidden="1" x14ac:dyDescent="0.25">
      <c r="A293" s="67" t="s">
        <v>288</v>
      </c>
      <c r="B293" s="16" t="s">
        <v>289</v>
      </c>
      <c r="C293" s="12"/>
      <c r="D293" s="12"/>
      <c r="E293" s="12"/>
    </row>
    <row r="294" spans="1:5" hidden="1" x14ac:dyDescent="0.25">
      <c r="A294" s="67" t="s">
        <v>192</v>
      </c>
      <c r="B294" s="16" t="s">
        <v>31</v>
      </c>
      <c r="C294" s="12">
        <f>C295</f>
        <v>0</v>
      </c>
      <c r="D294" s="12">
        <f>D295</f>
        <v>0</v>
      </c>
      <c r="E294" s="12">
        <f>E295</f>
        <v>0</v>
      </c>
    </row>
    <row r="295" spans="1:5" hidden="1" x14ac:dyDescent="0.25">
      <c r="A295" s="70" t="s">
        <v>193</v>
      </c>
      <c r="B295" s="16" t="s">
        <v>32</v>
      </c>
      <c r="C295" s="12">
        <f>C296+C297+C298+C299</f>
        <v>0</v>
      </c>
      <c r="D295" s="12">
        <f>D296+D297+D298+D299</f>
        <v>0</v>
      </c>
      <c r="E295" s="12">
        <f>E296+E297+E298+E299</f>
        <v>0</v>
      </c>
    </row>
    <row r="296" spans="1:5" ht="32.25" hidden="1" customHeight="1" x14ac:dyDescent="0.25">
      <c r="A296" s="70" t="s">
        <v>193</v>
      </c>
      <c r="B296" s="80"/>
      <c r="C296" s="12"/>
      <c r="D296" s="12"/>
      <c r="E296" s="12"/>
    </row>
    <row r="297" spans="1:5" ht="30" hidden="1" x14ac:dyDescent="0.25">
      <c r="A297" s="70" t="s">
        <v>193</v>
      </c>
      <c r="B297" s="16" t="s">
        <v>96</v>
      </c>
      <c r="C297" s="12">
        <v>0</v>
      </c>
      <c r="D297" s="12">
        <v>0</v>
      </c>
      <c r="E297" s="12">
        <v>0</v>
      </c>
    </row>
    <row r="298" spans="1:5" ht="45" hidden="1" x14ac:dyDescent="0.25">
      <c r="A298" s="70" t="s">
        <v>193</v>
      </c>
      <c r="B298" s="16" t="s">
        <v>105</v>
      </c>
      <c r="C298" s="12"/>
      <c r="D298" s="12"/>
      <c r="E298" s="12"/>
    </row>
    <row r="299" spans="1:5" ht="45" hidden="1" customHeight="1" x14ac:dyDescent="0.25">
      <c r="A299" s="70" t="s">
        <v>193</v>
      </c>
      <c r="B299" s="16" t="s">
        <v>268</v>
      </c>
      <c r="C299" s="12"/>
      <c r="D299" s="12"/>
      <c r="E299" s="12"/>
    </row>
    <row r="300" spans="1:5" ht="30.75" customHeight="1" x14ac:dyDescent="0.25">
      <c r="A300" s="70" t="s">
        <v>457</v>
      </c>
      <c r="B300" s="16" t="s">
        <v>505</v>
      </c>
      <c r="C300" s="12">
        <f>C301</f>
        <v>43127.8</v>
      </c>
      <c r="D300" s="12">
        <f>D301</f>
        <v>0</v>
      </c>
      <c r="E300" s="12">
        <f>C300+D300</f>
        <v>43127.8</v>
      </c>
    </row>
    <row r="301" spans="1:5" ht="32.25" customHeight="1" x14ac:dyDescent="0.25">
      <c r="A301" s="70" t="s">
        <v>458</v>
      </c>
      <c r="B301" s="16" t="s">
        <v>506</v>
      </c>
      <c r="C301" s="12">
        <v>43127.8</v>
      </c>
      <c r="D301" s="12">
        <v>0</v>
      </c>
      <c r="E301" s="12">
        <f>C301+D301</f>
        <v>43127.8</v>
      </c>
    </row>
    <row r="302" spans="1:5" ht="13.5" hidden="1" customHeight="1" x14ac:dyDescent="0.25">
      <c r="A302" s="81" t="s">
        <v>438</v>
      </c>
      <c r="B302" s="80" t="s">
        <v>436</v>
      </c>
      <c r="C302" s="82">
        <f t="shared" ref="C302:D303" si="18">C303</f>
        <v>0</v>
      </c>
      <c r="D302" s="82">
        <f t="shared" si="18"/>
        <v>0</v>
      </c>
      <c r="E302" s="82">
        <f>C302+D302</f>
        <v>0</v>
      </c>
    </row>
    <row r="303" spans="1:5" hidden="1" x14ac:dyDescent="0.25">
      <c r="A303" s="70" t="s">
        <v>439</v>
      </c>
      <c r="B303" s="39" t="s">
        <v>437</v>
      </c>
      <c r="C303" s="12">
        <f t="shared" si="18"/>
        <v>0</v>
      </c>
      <c r="D303" s="12">
        <f t="shared" si="18"/>
        <v>0</v>
      </c>
      <c r="E303" s="45">
        <f t="shared" ref="E303:E307" si="19">C303+D303</f>
        <v>0</v>
      </c>
    </row>
    <row r="304" spans="1:5" ht="30" hidden="1" x14ac:dyDescent="0.25">
      <c r="A304" s="70" t="s">
        <v>440</v>
      </c>
      <c r="B304" s="16" t="s">
        <v>518</v>
      </c>
      <c r="C304" s="12">
        <v>0</v>
      </c>
      <c r="D304" s="12">
        <v>0</v>
      </c>
      <c r="E304" s="45">
        <f t="shared" si="19"/>
        <v>0</v>
      </c>
    </row>
    <row r="305" spans="1:5" hidden="1" x14ac:dyDescent="0.25">
      <c r="A305" s="71" t="s">
        <v>179</v>
      </c>
      <c r="B305" s="23" t="s">
        <v>65</v>
      </c>
      <c r="C305" s="14">
        <f t="shared" ref="C305:D306" si="20">C306</f>
        <v>0</v>
      </c>
      <c r="D305" s="14">
        <f t="shared" si="20"/>
        <v>0</v>
      </c>
      <c r="E305" s="82">
        <f t="shared" si="19"/>
        <v>0</v>
      </c>
    </row>
    <row r="306" spans="1:5" hidden="1" x14ac:dyDescent="0.25">
      <c r="A306" s="72" t="s">
        <v>356</v>
      </c>
      <c r="B306" s="24" t="s">
        <v>85</v>
      </c>
      <c r="C306" s="12">
        <f t="shared" si="20"/>
        <v>0</v>
      </c>
      <c r="D306" s="12">
        <f t="shared" si="20"/>
        <v>0</v>
      </c>
      <c r="E306" s="45">
        <f t="shared" si="19"/>
        <v>0</v>
      </c>
    </row>
    <row r="307" spans="1:5" ht="16.5" hidden="1" customHeight="1" x14ac:dyDescent="0.25">
      <c r="A307" s="72" t="s">
        <v>441</v>
      </c>
      <c r="B307" s="24" t="s">
        <v>442</v>
      </c>
      <c r="C307" s="12">
        <v>0</v>
      </c>
      <c r="D307" s="12">
        <v>0</v>
      </c>
      <c r="E307" s="45">
        <f t="shared" si="19"/>
        <v>0</v>
      </c>
    </row>
    <row r="308" spans="1:5" ht="42.75" x14ac:dyDescent="0.25">
      <c r="A308" s="71" t="s">
        <v>293</v>
      </c>
      <c r="B308" s="23" t="s">
        <v>503</v>
      </c>
      <c r="C308" s="14">
        <f t="shared" ref="C308:D309" si="21">C309</f>
        <v>0</v>
      </c>
      <c r="D308" s="14">
        <f t="shared" si="21"/>
        <v>1513.1</v>
      </c>
      <c r="E308" s="14">
        <f>C308+D308</f>
        <v>1513.1</v>
      </c>
    </row>
    <row r="309" spans="1:5" ht="43.5" customHeight="1" x14ac:dyDescent="0.25">
      <c r="A309" s="72" t="s">
        <v>443</v>
      </c>
      <c r="B309" s="24" t="s">
        <v>512</v>
      </c>
      <c r="C309" s="12">
        <f t="shared" si="21"/>
        <v>0</v>
      </c>
      <c r="D309" s="12">
        <f t="shared" si="21"/>
        <v>1513.1</v>
      </c>
      <c r="E309" s="45">
        <f t="shared" ref="E309:E315" si="22">C309+D309</f>
        <v>1513.1</v>
      </c>
    </row>
    <row r="310" spans="1:5" ht="45" customHeight="1" x14ac:dyDescent="0.25">
      <c r="A310" s="72" t="s">
        <v>516</v>
      </c>
      <c r="B310" s="24" t="s">
        <v>517</v>
      </c>
      <c r="C310" s="12">
        <f>C311+C315</f>
        <v>0</v>
      </c>
      <c r="D310" s="12">
        <f>D311+D315</f>
        <v>1513.1</v>
      </c>
      <c r="E310" s="45">
        <f t="shared" si="22"/>
        <v>1513.1</v>
      </c>
    </row>
    <row r="311" spans="1:5" hidden="1" x14ac:dyDescent="0.25">
      <c r="A311" s="72" t="s">
        <v>444</v>
      </c>
      <c r="B311" s="24" t="s">
        <v>86</v>
      </c>
      <c r="C311" s="12">
        <f>SUM(C312:C314)</f>
        <v>0</v>
      </c>
      <c r="D311" s="12">
        <f>SUM(D312:D314)</f>
        <v>0</v>
      </c>
      <c r="E311" s="45">
        <f t="shared" si="22"/>
        <v>0</v>
      </c>
    </row>
    <row r="312" spans="1:5" hidden="1" x14ac:dyDescent="0.25">
      <c r="A312" s="72" t="s">
        <v>445</v>
      </c>
      <c r="B312" s="24" t="s">
        <v>87</v>
      </c>
      <c r="C312" s="12"/>
      <c r="D312" s="12"/>
      <c r="E312" s="45">
        <f t="shared" si="22"/>
        <v>0</v>
      </c>
    </row>
    <row r="313" spans="1:5" hidden="1" x14ac:dyDescent="0.25">
      <c r="A313" s="72" t="s">
        <v>446</v>
      </c>
      <c r="B313" s="48" t="s">
        <v>88</v>
      </c>
      <c r="C313" s="12"/>
      <c r="D313" s="12"/>
      <c r="E313" s="45">
        <f t="shared" si="22"/>
        <v>0</v>
      </c>
    </row>
    <row r="314" spans="1:5" hidden="1" x14ac:dyDescent="0.25">
      <c r="A314" s="72" t="s">
        <v>447</v>
      </c>
      <c r="B314" s="24" t="s">
        <v>448</v>
      </c>
      <c r="C314" s="12"/>
      <c r="D314" s="12"/>
      <c r="E314" s="45">
        <f t="shared" si="22"/>
        <v>0</v>
      </c>
    </row>
    <row r="315" spans="1:5" ht="30" x14ac:dyDescent="0.25">
      <c r="A315" s="72" t="s">
        <v>532</v>
      </c>
      <c r="B315" s="24" t="s">
        <v>533</v>
      </c>
      <c r="C315" s="12">
        <v>0</v>
      </c>
      <c r="D315" s="12">
        <v>1513.1</v>
      </c>
      <c r="E315" s="45">
        <f t="shared" si="22"/>
        <v>1513.1</v>
      </c>
    </row>
    <row r="316" spans="1:5" s="4" customFormat="1" ht="28.5" x14ac:dyDescent="0.2">
      <c r="A316" s="62" t="s">
        <v>180</v>
      </c>
      <c r="B316" s="17" t="s">
        <v>246</v>
      </c>
      <c r="C316" s="14">
        <f t="shared" ref="C316:D317" si="23">C317</f>
        <v>0</v>
      </c>
      <c r="D316" s="14">
        <f t="shared" si="23"/>
        <v>-4867.3999999999996</v>
      </c>
      <c r="E316" s="14">
        <f>C316+D316</f>
        <v>-4867.3999999999996</v>
      </c>
    </row>
    <row r="317" spans="1:5" s="4" customFormat="1" ht="30" x14ac:dyDescent="0.2">
      <c r="A317" s="67" t="s">
        <v>357</v>
      </c>
      <c r="B317" s="39" t="s">
        <v>212</v>
      </c>
      <c r="C317" s="45">
        <f t="shared" si="23"/>
        <v>0</v>
      </c>
      <c r="D317" s="45">
        <f t="shared" si="23"/>
        <v>-4867.3999999999996</v>
      </c>
      <c r="E317" s="45">
        <f>C317+D317</f>
        <v>-4867.3999999999996</v>
      </c>
    </row>
    <row r="318" spans="1:5" ht="30" x14ac:dyDescent="0.25">
      <c r="A318" s="67" t="s">
        <v>358</v>
      </c>
      <c r="B318" s="16" t="s">
        <v>211</v>
      </c>
      <c r="C318" s="45">
        <v>0</v>
      </c>
      <c r="D318" s="45">
        <v>-4867.3999999999996</v>
      </c>
      <c r="E318" s="45">
        <f>C318+D318</f>
        <v>-4867.3999999999996</v>
      </c>
    </row>
    <row r="319" spans="1:5" x14ac:dyDescent="0.25">
      <c r="A319" s="67"/>
      <c r="B319" s="15" t="s">
        <v>9</v>
      </c>
      <c r="C319" s="76">
        <f>C154+C17</f>
        <v>2132498.3000000003</v>
      </c>
      <c r="D319" s="76">
        <f>D154+D17</f>
        <v>21143.1</v>
      </c>
      <c r="E319" s="76">
        <f>C319+D319</f>
        <v>2153641.4000000004</v>
      </c>
    </row>
    <row r="320" spans="1:5" x14ac:dyDescent="0.25">
      <c r="A320" s="73"/>
      <c r="B320" s="26"/>
      <c r="C320" s="25"/>
    </row>
    <row r="321" spans="1:3" x14ac:dyDescent="0.25">
      <c r="A321" s="74"/>
      <c r="B321" s="26"/>
      <c r="C321" s="25"/>
    </row>
    <row r="322" spans="1:3" x14ac:dyDescent="0.25">
      <c r="A322" s="74"/>
      <c r="B322" s="26"/>
      <c r="C322" s="25"/>
    </row>
    <row r="323" spans="1:3" x14ac:dyDescent="0.25">
      <c r="A323" s="74"/>
      <c r="B323" s="26"/>
      <c r="C323" s="25"/>
    </row>
    <row r="324" spans="1:3" x14ac:dyDescent="0.25">
      <c r="A324" s="74"/>
      <c r="B324" s="26"/>
      <c r="C324" s="27"/>
    </row>
    <row r="325" spans="1:3" x14ac:dyDescent="0.25">
      <c r="A325" s="74"/>
      <c r="B325" s="26"/>
      <c r="C325" s="28"/>
    </row>
    <row r="326" spans="1:3" x14ac:dyDescent="0.25">
      <c r="A326" s="74"/>
      <c r="C326" s="28"/>
    </row>
    <row r="327" spans="1:3" x14ac:dyDescent="0.25">
      <c r="A327" s="74"/>
      <c r="B327" s="26"/>
      <c r="C327" s="28"/>
    </row>
    <row r="328" spans="1:3" x14ac:dyDescent="0.25">
      <c r="A328" s="74"/>
      <c r="B328" s="26"/>
      <c r="C328" s="28"/>
    </row>
    <row r="329" spans="1:3" x14ac:dyDescent="0.25">
      <c r="A329" s="74"/>
      <c r="B329" s="26"/>
      <c r="C329" s="28"/>
    </row>
    <row r="330" spans="1:3" x14ac:dyDescent="0.25">
      <c r="A330" s="74"/>
      <c r="B330" s="26"/>
      <c r="C330" s="28"/>
    </row>
    <row r="331" spans="1:3" x14ac:dyDescent="0.25">
      <c r="A331" s="74"/>
      <c r="B331" s="26"/>
      <c r="C331" s="28"/>
    </row>
    <row r="332" spans="1:3" x14ac:dyDescent="0.25">
      <c r="A332" s="74"/>
      <c r="B332" s="26"/>
      <c r="C332" s="28"/>
    </row>
    <row r="333" spans="1:3" x14ac:dyDescent="0.25">
      <c r="A333" s="74"/>
      <c r="B333" s="26"/>
      <c r="C333" s="28"/>
    </row>
    <row r="334" spans="1:3" x14ac:dyDescent="0.25">
      <c r="A334" s="74"/>
      <c r="B334" s="26"/>
      <c r="C334" s="28"/>
    </row>
    <row r="335" spans="1:3" x14ac:dyDescent="0.25">
      <c r="A335" s="90"/>
      <c r="B335" s="90"/>
      <c r="C335" s="90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47"/>
      <c r="C349" s="30"/>
    </row>
    <row r="350" spans="1:3" x14ac:dyDescent="0.25">
      <c r="A350" s="74"/>
      <c r="B350" s="47"/>
      <c r="C350" s="30"/>
    </row>
    <row r="351" spans="1:3" x14ac:dyDescent="0.25">
      <c r="A351" s="74"/>
      <c r="B351" s="26"/>
      <c r="C351" s="31"/>
    </row>
    <row r="352" spans="1:3" x14ac:dyDescent="0.25">
      <c r="A352" s="74"/>
      <c r="B352" s="26"/>
      <c r="C352" s="31"/>
    </row>
    <row r="353" spans="1:3" x14ac:dyDescent="0.25">
      <c r="A353" s="74"/>
      <c r="B353" s="26"/>
      <c r="C353" s="32"/>
    </row>
    <row r="354" spans="1:3" x14ac:dyDescent="0.25">
      <c r="A354" s="74"/>
      <c r="B354" s="26"/>
      <c r="C354" s="29"/>
    </row>
    <row r="355" spans="1:3" x14ac:dyDescent="0.25">
      <c r="A355" s="74"/>
      <c r="B355" s="26"/>
      <c r="C355" s="29"/>
    </row>
    <row r="356" spans="1:3" x14ac:dyDescent="0.25">
      <c r="A356" s="74"/>
      <c r="B356" s="26"/>
      <c r="C356" s="29"/>
    </row>
    <row r="357" spans="1:3" x14ac:dyDescent="0.25">
      <c r="A357" s="74"/>
      <c r="B357" s="26"/>
      <c r="C357" s="29"/>
    </row>
    <row r="358" spans="1:3" x14ac:dyDescent="0.25">
      <c r="A358" s="74"/>
      <c r="B358" s="26"/>
      <c r="C358" s="29"/>
    </row>
    <row r="359" spans="1:3" x14ac:dyDescent="0.25">
      <c r="A359" s="74"/>
      <c r="B359" s="26"/>
      <c r="C359" s="29"/>
    </row>
    <row r="360" spans="1:3" x14ac:dyDescent="0.25">
      <c r="A360" s="91"/>
      <c r="B360" s="91"/>
      <c r="C360" s="91"/>
    </row>
    <row r="361" spans="1:3" x14ac:dyDescent="0.25">
      <c r="A361" s="74"/>
      <c r="B361" s="26"/>
      <c r="C361" s="29"/>
    </row>
    <row r="362" spans="1:3" x14ac:dyDescent="0.25">
      <c r="A362" s="74"/>
      <c r="B362" s="26"/>
      <c r="C362" s="29"/>
    </row>
    <row r="363" spans="1:3" x14ac:dyDescent="0.25">
      <c r="A363" s="74"/>
      <c r="B363" s="26"/>
      <c r="C363" s="29"/>
    </row>
    <row r="364" spans="1:3" x14ac:dyDescent="0.25">
      <c r="A364" s="74"/>
      <c r="B364" s="26"/>
      <c r="C364" s="29"/>
    </row>
    <row r="365" spans="1:3" x14ac:dyDescent="0.25">
      <c r="A365" s="74"/>
      <c r="B365" s="26"/>
      <c r="C365" s="29"/>
    </row>
    <row r="366" spans="1:3" x14ac:dyDescent="0.25">
      <c r="A366" s="75"/>
      <c r="B366" s="33"/>
      <c r="C366" s="34"/>
    </row>
    <row r="367" spans="1:3" x14ac:dyDescent="0.25">
      <c r="A367" s="91"/>
      <c r="B367" s="91"/>
      <c r="C367" s="91"/>
    </row>
    <row r="368" spans="1:3" x14ac:dyDescent="0.25">
      <c r="A368" s="75"/>
      <c r="B368" s="26"/>
      <c r="C368" s="34"/>
    </row>
    <row r="369" spans="1:3" x14ac:dyDescent="0.25">
      <c r="A369" s="74"/>
      <c r="B369" s="26"/>
      <c r="C369" s="35"/>
    </row>
    <row r="370" spans="1:3" x14ac:dyDescent="0.25">
      <c r="A370" s="75"/>
      <c r="B370" s="26"/>
      <c r="C370" s="34"/>
    </row>
    <row r="371" spans="1:3" x14ac:dyDescent="0.25">
      <c r="A371" s="91"/>
      <c r="B371" s="91"/>
      <c r="C371" s="91"/>
    </row>
    <row r="372" spans="1:3" x14ac:dyDescent="0.25">
      <c r="A372" s="74"/>
      <c r="B372" s="26"/>
      <c r="C372" s="36"/>
    </row>
    <row r="373" spans="1:3" x14ac:dyDescent="0.25">
      <c r="A373" s="89"/>
      <c r="B373" s="89"/>
      <c r="C373" s="89"/>
    </row>
    <row r="374" spans="1:3" x14ac:dyDescent="0.25">
      <c r="A374" s="89"/>
      <c r="B374" s="89"/>
      <c r="C374" s="89"/>
    </row>
    <row r="375" spans="1:3" x14ac:dyDescent="0.25">
      <c r="A375" s="74"/>
      <c r="B375" s="26"/>
      <c r="C375" s="35"/>
    </row>
    <row r="376" spans="1:3" x14ac:dyDescent="0.25">
      <c r="A376" s="74"/>
      <c r="B376" s="26"/>
      <c r="C376" s="35"/>
    </row>
    <row r="377" spans="1:3" x14ac:dyDescent="0.25">
      <c r="A377" s="74"/>
      <c r="B377" s="26"/>
      <c r="C377" s="35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4"/>
      <c r="B381" s="26"/>
      <c r="C381" s="35"/>
    </row>
    <row r="382" spans="1:3" x14ac:dyDescent="0.25">
      <c r="A382" s="74"/>
      <c r="B382" s="26"/>
      <c r="C382" s="35"/>
    </row>
    <row r="383" spans="1:3" x14ac:dyDescent="0.25">
      <c r="A383" s="73"/>
      <c r="B383" s="26"/>
      <c r="C383" s="35"/>
    </row>
    <row r="384" spans="1:3" x14ac:dyDescent="0.25">
      <c r="A384" s="74"/>
      <c r="B384" s="26"/>
      <c r="C384" s="35"/>
    </row>
    <row r="385" spans="1:3" x14ac:dyDescent="0.25">
      <c r="A385" s="74"/>
      <c r="B385" s="26"/>
      <c r="C385" s="35"/>
    </row>
    <row r="386" spans="1:3" x14ac:dyDescent="0.25">
      <c r="A386" s="74"/>
      <c r="B386" s="26"/>
      <c r="C386" s="35"/>
    </row>
    <row r="387" spans="1:3" x14ac:dyDescent="0.25">
      <c r="A387" s="74"/>
      <c r="B387" s="26"/>
      <c r="C387" s="35"/>
    </row>
    <row r="388" spans="1:3" x14ac:dyDescent="0.25">
      <c r="A388" s="74"/>
      <c r="B388" s="26"/>
      <c r="C388" s="35"/>
    </row>
    <row r="389" spans="1:3" x14ac:dyDescent="0.25">
      <c r="A389" s="74"/>
      <c r="B389" s="26"/>
      <c r="C389" s="35"/>
    </row>
    <row r="390" spans="1:3" x14ac:dyDescent="0.25">
      <c r="A390" s="75"/>
      <c r="B390" s="26"/>
      <c r="C390" s="35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  <c r="C1129" s="38"/>
    </row>
    <row r="1130" spans="1:3" x14ac:dyDescent="0.25">
      <c r="A1130" s="75"/>
      <c r="C1130" s="38"/>
    </row>
    <row r="1131" spans="1:3" x14ac:dyDescent="0.25">
      <c r="A1131" s="75"/>
      <c r="C1131" s="38"/>
    </row>
    <row r="1132" spans="1:3" x14ac:dyDescent="0.25">
      <c r="A1132" s="75"/>
      <c r="C1132" s="38"/>
    </row>
    <row r="1133" spans="1:3" x14ac:dyDescent="0.25">
      <c r="A1133" s="75"/>
      <c r="C1133" s="38"/>
    </row>
    <row r="1134" spans="1:3" x14ac:dyDescent="0.25">
      <c r="A1134" s="75"/>
      <c r="C1134" s="38"/>
    </row>
    <row r="1135" spans="1:3" x14ac:dyDescent="0.25">
      <c r="A1135" s="75"/>
      <c r="C1135" s="38"/>
    </row>
    <row r="1136" spans="1:3" x14ac:dyDescent="0.25">
      <c r="A1136" s="75"/>
      <c r="C1136" s="38"/>
    </row>
    <row r="1137" spans="1:3" x14ac:dyDescent="0.25">
      <c r="A1137" s="75"/>
      <c r="C1137" s="38"/>
    </row>
    <row r="1138" spans="1:3" x14ac:dyDescent="0.25">
      <c r="A1138" s="75"/>
    </row>
    <row r="1139" spans="1:3" x14ac:dyDescent="0.25">
      <c r="A1139" s="75"/>
    </row>
    <row r="1140" spans="1:3" x14ac:dyDescent="0.25">
      <c r="A1140" s="75"/>
    </row>
    <row r="1141" spans="1:3" x14ac:dyDescent="0.25">
      <c r="A1141" s="75"/>
    </row>
    <row r="1142" spans="1:3" x14ac:dyDescent="0.25">
      <c r="A1142" s="75"/>
    </row>
    <row r="1143" spans="1:3" x14ac:dyDescent="0.25">
      <c r="A1143" s="75"/>
    </row>
    <row r="1144" spans="1:3" x14ac:dyDescent="0.25">
      <c r="A1144" s="75"/>
    </row>
    <row r="1145" spans="1:3" x14ac:dyDescent="0.25">
      <c r="A1145" s="75"/>
    </row>
    <row r="1146" spans="1:3" x14ac:dyDescent="0.25">
      <c r="A1146" s="75"/>
    </row>
    <row r="1147" spans="1:3" x14ac:dyDescent="0.25">
      <c r="A1147" s="75"/>
    </row>
    <row r="1148" spans="1:3" x14ac:dyDescent="0.25">
      <c r="A1148" s="75"/>
    </row>
    <row r="1149" spans="1:3" x14ac:dyDescent="0.25">
      <c r="A1149" s="75"/>
    </row>
    <row r="1150" spans="1:3" x14ac:dyDescent="0.25">
      <c r="A1150" s="75"/>
    </row>
    <row r="1151" spans="1:3" x14ac:dyDescent="0.25">
      <c r="A1151" s="75"/>
    </row>
    <row r="1152" spans="1:3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  <row r="2045" spans="1:1" x14ac:dyDescent="0.25">
      <c r="A2045" s="75"/>
    </row>
    <row r="2046" spans="1:1" x14ac:dyDescent="0.25">
      <c r="A2046" s="75"/>
    </row>
    <row r="2047" spans="1:1" x14ac:dyDescent="0.25">
      <c r="A2047" s="75"/>
    </row>
    <row r="2048" spans="1:1" x14ac:dyDescent="0.25">
      <c r="A2048" s="75"/>
    </row>
    <row r="2049" spans="1:1" x14ac:dyDescent="0.25">
      <c r="A2049" s="75"/>
    </row>
    <row r="2050" spans="1:1" x14ac:dyDescent="0.25">
      <c r="A2050" s="75"/>
    </row>
    <row r="2051" spans="1:1" x14ac:dyDescent="0.25">
      <c r="A2051" s="75"/>
    </row>
    <row r="2052" spans="1:1" x14ac:dyDescent="0.25">
      <c r="A2052" s="75"/>
    </row>
    <row r="2053" spans="1:1" x14ac:dyDescent="0.25">
      <c r="A2053" s="7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0">
    <mergeCell ref="B6:E6"/>
    <mergeCell ref="B9:E9"/>
    <mergeCell ref="A12:C12"/>
    <mergeCell ref="A13:C13"/>
    <mergeCell ref="A374:C374"/>
    <mergeCell ref="A335:C335"/>
    <mergeCell ref="A360:C360"/>
    <mergeCell ref="A367:C367"/>
    <mergeCell ref="A371:C371"/>
    <mergeCell ref="A373:C373"/>
  </mergeCells>
  <phoneticPr fontId="0" type="noConversion"/>
  <printOptions horizontalCentered="1"/>
  <pageMargins left="0.35433070866141736" right="0" top="0" bottom="0" header="0" footer="0"/>
  <pageSetup paperSize="9" scale="48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год</vt:lpstr>
      <vt:lpstr>'2021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2021-02-16T13:03:37Z</cp:lastPrinted>
  <dcterms:created xsi:type="dcterms:W3CDTF">2004-12-15T14:47:08Z</dcterms:created>
  <dcterms:modified xsi:type="dcterms:W3CDTF">2021-02-18T14:19:03Z</dcterms:modified>
</cp:coreProperties>
</file>