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Лист1!$A$1:$Y$52</definedName>
  </definedNames>
  <calcPr calcId="145621" refMode="R1C1"/>
</workbook>
</file>

<file path=xl/calcChain.xml><?xml version="1.0" encoding="utf-8"?>
<calcChain xmlns="http://schemas.openxmlformats.org/spreadsheetml/2006/main">
  <c r="D52" i="1" l="1"/>
  <c r="D51" i="1"/>
  <c r="D50" i="1"/>
  <c r="D48" i="1" s="1"/>
  <c r="D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Y16" i="1"/>
  <c r="X16" i="1"/>
  <c r="V16" i="1"/>
  <c r="U16" i="1"/>
  <c r="S16" i="1"/>
  <c r="R16" i="1"/>
  <c r="P16" i="1"/>
  <c r="N16" i="1" s="1"/>
  <c r="M16" i="1"/>
  <c r="K16" i="1" s="1"/>
  <c r="J16" i="1"/>
  <c r="H16" i="1" s="1"/>
  <c r="G16" i="1"/>
  <c r="E16" i="1" s="1"/>
  <c r="Y22" i="1"/>
  <c r="X22" i="1"/>
  <c r="V22" i="1"/>
  <c r="U22" i="1"/>
  <c r="S22" i="1"/>
  <c r="R22" i="1"/>
  <c r="P22" i="1"/>
  <c r="O22" i="1"/>
  <c r="M22" i="1"/>
  <c r="L22" i="1"/>
  <c r="J22" i="1"/>
  <c r="I22" i="1"/>
  <c r="G22" i="1"/>
  <c r="F22" i="1"/>
  <c r="W38" i="1"/>
  <c r="W22" i="1" s="1"/>
  <c r="T38" i="1"/>
  <c r="T22" i="1" s="1"/>
  <c r="Q38" i="1"/>
  <c r="Q22" i="1" s="1"/>
  <c r="N38" i="1"/>
  <c r="N22" i="1" s="1"/>
  <c r="K38" i="1"/>
  <c r="K22" i="1" s="1"/>
  <c r="H38" i="1"/>
  <c r="H22" i="1" s="1"/>
  <c r="E38" i="1"/>
  <c r="E22" i="1" s="1"/>
  <c r="Q16" i="1" l="1"/>
  <c r="D16" i="1" s="1"/>
  <c r="T16" i="1"/>
  <c r="W16" i="1"/>
  <c r="D38" i="1"/>
  <c r="D22" i="1" s="1"/>
  <c r="Y19" i="1"/>
  <c r="Y17" i="1" s="1"/>
  <c r="X19" i="1"/>
  <c r="V19" i="1"/>
  <c r="V17" i="1" s="1"/>
  <c r="U19" i="1"/>
  <c r="S19" i="1"/>
  <c r="S17" i="1" s="1"/>
  <c r="R19" i="1"/>
  <c r="P19" i="1"/>
  <c r="P17" i="1" s="1"/>
  <c r="O19" i="1"/>
  <c r="M19" i="1"/>
  <c r="M17" i="1" s="1"/>
  <c r="L19" i="1"/>
  <c r="J19" i="1"/>
  <c r="J17" i="1" s="1"/>
  <c r="I19" i="1"/>
  <c r="G19" i="1"/>
  <c r="G17" i="1" s="1"/>
  <c r="F19" i="1"/>
  <c r="F17" i="1" s="1"/>
  <c r="W37" i="1"/>
  <c r="T37" i="1"/>
  <c r="Q37" i="1"/>
  <c r="N37" i="1"/>
  <c r="K37" i="1"/>
  <c r="H37" i="1"/>
  <c r="E37" i="1"/>
  <c r="E17" i="1" l="1"/>
  <c r="H19" i="1"/>
  <c r="I17" i="1"/>
  <c r="H17" i="1" s="1"/>
  <c r="K19" i="1"/>
  <c r="L17" i="1"/>
  <c r="K17" i="1" s="1"/>
  <c r="N19" i="1"/>
  <c r="O17" i="1"/>
  <c r="N17" i="1" s="1"/>
  <c r="Q19" i="1"/>
  <c r="R17" i="1"/>
  <c r="Q17" i="1" s="1"/>
  <c r="T19" i="1"/>
  <c r="U17" i="1"/>
  <c r="T17" i="1" s="1"/>
  <c r="W19" i="1"/>
  <c r="X17" i="1"/>
  <c r="W17" i="1" s="1"/>
  <c r="D37" i="1"/>
  <c r="E19" i="1"/>
  <c r="D19" i="1" s="1"/>
  <c r="W29" i="1"/>
  <c r="T29" i="1"/>
  <c r="Q29" i="1"/>
  <c r="N29" i="1"/>
  <c r="K29" i="1"/>
  <c r="H29" i="1"/>
  <c r="E29" i="1"/>
  <c r="D17" i="1" l="1"/>
  <c r="D29" i="1"/>
  <c r="Y47" i="1" l="1"/>
  <c r="X47" i="1"/>
  <c r="V47" i="1"/>
  <c r="U47" i="1"/>
  <c r="S47" i="1"/>
  <c r="R47" i="1"/>
  <c r="P47" i="1"/>
  <c r="O47" i="1"/>
  <c r="M47" i="1"/>
  <c r="L47" i="1"/>
  <c r="J47" i="1"/>
  <c r="I47" i="1"/>
  <c r="G47" i="1"/>
  <c r="F47" i="1"/>
  <c r="W45" i="1"/>
  <c r="T45" i="1"/>
  <c r="Q45" i="1"/>
  <c r="N45" i="1"/>
  <c r="K45" i="1"/>
  <c r="H45" i="1"/>
  <c r="E45" i="1"/>
  <c r="D45" i="1" l="1"/>
  <c r="W27" i="1"/>
  <c r="T27" i="1"/>
  <c r="Q27" i="1"/>
  <c r="N27" i="1"/>
  <c r="K27" i="1"/>
  <c r="H27" i="1"/>
  <c r="E27" i="1"/>
  <c r="D27" i="1" l="1"/>
  <c r="N49" i="1"/>
  <c r="W52" i="1"/>
  <c r="T52" i="1"/>
  <c r="Q52" i="1"/>
  <c r="N52" i="1"/>
  <c r="K52" i="1"/>
  <c r="H52" i="1"/>
  <c r="E52" i="1"/>
  <c r="W51" i="1"/>
  <c r="T51" i="1"/>
  <c r="Q51" i="1"/>
  <c r="N51" i="1"/>
  <c r="K51" i="1"/>
  <c r="H51" i="1"/>
  <c r="E51" i="1"/>
  <c r="W50" i="1"/>
  <c r="T50" i="1"/>
  <c r="Q50" i="1"/>
  <c r="N50" i="1"/>
  <c r="K50" i="1"/>
  <c r="H50" i="1"/>
  <c r="E50" i="1"/>
  <c r="W49" i="1"/>
  <c r="T49" i="1"/>
  <c r="Q49" i="1"/>
  <c r="K49" i="1"/>
  <c r="H49" i="1"/>
  <c r="E49" i="1"/>
  <c r="W46" i="1"/>
  <c r="T46" i="1"/>
  <c r="Q46" i="1"/>
  <c r="N46" i="1"/>
  <c r="K46" i="1"/>
  <c r="H46" i="1"/>
  <c r="E46" i="1"/>
  <c r="Y44" i="1"/>
  <c r="X44" i="1"/>
  <c r="V44" i="1"/>
  <c r="U44" i="1"/>
  <c r="R44" i="1"/>
  <c r="P44" i="1"/>
  <c r="O44" i="1"/>
  <c r="M44" i="1"/>
  <c r="L44" i="1"/>
  <c r="J44" i="1"/>
  <c r="I44" i="1"/>
  <c r="G44" i="1"/>
  <c r="F44" i="1"/>
  <c r="W36" i="1"/>
  <c r="T36" i="1"/>
  <c r="Q36" i="1"/>
  <c r="N36" i="1"/>
  <c r="K36" i="1"/>
  <c r="H36" i="1"/>
  <c r="E36" i="1"/>
  <c r="W35" i="1"/>
  <c r="T35" i="1"/>
  <c r="Q35" i="1"/>
  <c r="N35" i="1"/>
  <c r="K35" i="1"/>
  <c r="H35" i="1"/>
  <c r="E35" i="1"/>
  <c r="W34" i="1"/>
  <c r="T34" i="1"/>
  <c r="Q34" i="1"/>
  <c r="N34" i="1"/>
  <c r="K34" i="1"/>
  <c r="H34" i="1"/>
  <c r="E34" i="1"/>
  <c r="W33" i="1"/>
  <c r="W32" i="1"/>
  <c r="T33" i="1"/>
  <c r="T32" i="1"/>
  <c r="Q33" i="1"/>
  <c r="Q32" i="1"/>
  <c r="N33" i="1"/>
  <c r="N32" i="1"/>
  <c r="K33" i="1"/>
  <c r="K32" i="1"/>
  <c r="H33" i="1"/>
  <c r="H32" i="1"/>
  <c r="E33" i="1"/>
  <c r="D33" i="1" s="1"/>
  <c r="E32" i="1"/>
  <c r="D32" i="1" s="1"/>
  <c r="W31" i="1"/>
  <c r="W30" i="1"/>
  <c r="T31" i="1"/>
  <c r="T30" i="1"/>
  <c r="Q31" i="1"/>
  <c r="Q30" i="1"/>
  <c r="N31" i="1"/>
  <c r="K31" i="1"/>
  <c r="H31" i="1"/>
  <c r="E31" i="1"/>
  <c r="N30" i="1"/>
  <c r="K30" i="1"/>
  <c r="H30" i="1"/>
  <c r="E30" i="1"/>
  <c r="Y41" i="1"/>
  <c r="X41" i="1"/>
  <c r="V41" i="1"/>
  <c r="U41" i="1"/>
  <c r="S41" i="1"/>
  <c r="R41" i="1"/>
  <c r="P41" i="1"/>
  <c r="O41" i="1"/>
  <c r="M41" i="1"/>
  <c r="J41" i="1"/>
  <c r="I41" i="1"/>
  <c r="G41" i="1"/>
  <c r="F41" i="1"/>
  <c r="N43" i="1"/>
  <c r="N41" i="1" s="1"/>
  <c r="K47" i="1" l="1"/>
  <c r="T47" i="1"/>
  <c r="D34" i="1"/>
  <c r="E47" i="1"/>
  <c r="D35" i="1"/>
  <c r="D46" i="1"/>
  <c r="H47" i="1"/>
  <c r="Q47" i="1"/>
  <c r="W47" i="1"/>
  <c r="N47" i="1"/>
  <c r="D36" i="1"/>
  <c r="D31" i="1"/>
  <c r="D30" i="1"/>
  <c r="H26" i="1"/>
  <c r="Y39" i="1" l="1"/>
  <c r="Y14" i="1" s="1"/>
  <c r="Y12" i="1" s="1"/>
  <c r="X39" i="1"/>
  <c r="X14" i="1" s="1"/>
  <c r="X12" i="1" s="1"/>
  <c r="V39" i="1"/>
  <c r="V14" i="1" s="1"/>
  <c r="V12" i="1" s="1"/>
  <c r="U39" i="1"/>
  <c r="U14" i="1" s="1"/>
  <c r="U12" i="1" s="1"/>
  <c r="S39" i="1"/>
  <c r="S14" i="1" s="1"/>
  <c r="S12" i="1" s="1"/>
  <c r="R39" i="1"/>
  <c r="R14" i="1" s="1"/>
  <c r="R12" i="1" s="1"/>
  <c r="P39" i="1"/>
  <c r="P14" i="1" s="1"/>
  <c r="P12" i="1" s="1"/>
  <c r="O39" i="1"/>
  <c r="O14" i="1" s="1"/>
  <c r="O12" i="1" s="1"/>
  <c r="M39" i="1"/>
  <c r="M14" i="1" s="1"/>
  <c r="M12" i="1" s="1"/>
  <c r="L39" i="1"/>
  <c r="L14" i="1" s="1"/>
  <c r="L12" i="1" s="1"/>
  <c r="J39" i="1"/>
  <c r="J14" i="1" s="1"/>
  <c r="J12" i="1" s="1"/>
  <c r="I39" i="1"/>
  <c r="I14" i="1" s="1"/>
  <c r="I12" i="1" s="1"/>
  <c r="G39" i="1"/>
  <c r="G14" i="1" s="1"/>
  <c r="G12" i="1" s="1"/>
  <c r="F39" i="1"/>
  <c r="F14" i="1" s="1"/>
  <c r="F12" i="1" s="1"/>
  <c r="W44" i="1"/>
  <c r="T44" i="1"/>
  <c r="Q44" i="1"/>
  <c r="N44" i="1"/>
  <c r="K44" i="1"/>
  <c r="H44" i="1"/>
  <c r="E44" i="1"/>
  <c r="W43" i="1"/>
  <c r="W41" i="1" s="1"/>
  <c r="T43" i="1"/>
  <c r="T41" i="1" s="1"/>
  <c r="Q43" i="1"/>
  <c r="Q41" i="1" s="1"/>
  <c r="K43" i="1"/>
  <c r="K41" i="1" s="1"/>
  <c r="H43" i="1"/>
  <c r="H41" i="1" s="1"/>
  <c r="E43" i="1"/>
  <c r="E41" i="1" s="1"/>
  <c r="T39" i="1" l="1"/>
  <c r="K39" i="1"/>
  <c r="D43" i="1"/>
  <c r="D41" i="1" s="1"/>
  <c r="H39" i="1"/>
  <c r="Q39" i="1"/>
  <c r="W39" i="1"/>
  <c r="N39" i="1"/>
  <c r="W26" i="1"/>
  <c r="T26" i="1"/>
  <c r="Q26" i="1"/>
  <c r="N26" i="1"/>
  <c r="K26" i="1"/>
  <c r="E26" i="1"/>
  <c r="E28" i="1"/>
  <c r="H28" i="1"/>
  <c r="K28" i="1"/>
  <c r="N28" i="1"/>
  <c r="Q28" i="1"/>
  <c r="T28" i="1"/>
  <c r="W28" i="1"/>
  <c r="W25" i="1"/>
  <c r="T25" i="1"/>
  <c r="Q25" i="1"/>
  <c r="N25" i="1"/>
  <c r="K25" i="1"/>
  <c r="H25" i="1"/>
  <c r="E25" i="1"/>
  <c r="W24" i="1"/>
  <c r="T24" i="1"/>
  <c r="Q24" i="1"/>
  <c r="N24" i="1"/>
  <c r="K24" i="1"/>
  <c r="H24" i="1"/>
  <c r="E24" i="1"/>
  <c r="W23" i="1"/>
  <c r="T23" i="1"/>
  <c r="Q23" i="1"/>
  <c r="N23" i="1"/>
  <c r="K23" i="1"/>
  <c r="H23" i="1"/>
  <c r="E23" i="1"/>
  <c r="D44" i="1" l="1"/>
  <c r="D47" i="1"/>
  <c r="H14" i="1"/>
  <c r="H12" i="1" s="1"/>
  <c r="N14" i="1"/>
  <c r="N12" i="1" s="1"/>
  <c r="T14" i="1"/>
  <c r="T12" i="1" s="1"/>
  <c r="K14" i="1"/>
  <c r="K12" i="1" s="1"/>
  <c r="Q14" i="1"/>
  <c r="Q12" i="1" s="1"/>
  <c r="W14" i="1"/>
  <c r="W12" i="1" s="1"/>
  <c r="D28" i="1"/>
  <c r="D25" i="1"/>
  <c r="D23" i="1"/>
  <c r="E39" i="1"/>
  <c r="D39" i="1"/>
  <c r="D26" i="1"/>
  <c r="D24" i="1"/>
  <c r="E14" i="1" l="1"/>
  <c r="E12" i="1" s="1"/>
  <c r="D14" i="1"/>
  <c r="D12" i="1" s="1"/>
</calcChain>
</file>

<file path=xl/sharedStrings.xml><?xml version="1.0" encoding="utf-8"?>
<sst xmlns="http://schemas.openxmlformats.org/spreadsheetml/2006/main" count="123" uniqueCount="48">
  <si>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</si>
  <si>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</si>
  <si>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</si>
  <si>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</si>
  <si>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</si>
  <si>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</si>
  <si>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</si>
  <si>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</si>
  <si>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</si>
  <si>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</si>
  <si>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</si>
  <si>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</si>
  <si>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2018  год</t>
  </si>
  <si>
    <t>2019  год</t>
  </si>
  <si>
    <t>2020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</si>
  <si>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</si>
  <si>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</si>
  <si>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</si>
  <si>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</si>
  <si>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 xml:space="preserve">Приложение 2                                                                                     к муниципальной программе «Жилье, жилищно-коммунальное хозяйство  и территориальное развитие 
МО МР «Печора»
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</si>
  <si>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</si>
  <si>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2 Обеспечение жильем молодых семей МО МР «Печора», в т.ч. по  основным  мероприятиям:  </t>
  </si>
  <si>
    <r>
      <rPr>
        <b/>
        <sz val="10"/>
        <color theme="1"/>
        <rFont val="Times New Roman"/>
        <family val="1"/>
        <charset val="204"/>
      </rPr>
      <t xml:space="preserve">Основное  мероприятие 2.1 </t>
    </r>
    <r>
      <rPr>
        <sz val="10"/>
        <color theme="1"/>
        <rFont val="Times New Roman"/>
        <family val="1"/>
        <charset val="204"/>
      </rPr>
      <t>Предоставление молодым семьям социальных выплат для приобретения (строительства) жилья</t>
    </r>
  </si>
  <si>
    <r>
      <rPr>
        <b/>
        <sz val="10"/>
        <color theme="1"/>
        <rFont val="Times New Roman"/>
        <family val="1"/>
        <charset val="204"/>
      </rPr>
      <t>Подпрограмма 3 «Комплексное освоение и развитие территорий в целях жилищного 
строительства на территории МО МР «Печора»</t>
    </r>
    <r>
      <rPr>
        <sz val="10"/>
        <color theme="1"/>
        <rFont val="Times New Roman"/>
        <family val="1"/>
        <charset val="204"/>
      </rPr>
      <t xml:space="preserve">
, в т.ч. по  основным  мероприятиям:  </t>
    </r>
  </si>
  <si>
    <r>
      <rPr>
        <b/>
        <sz val="10"/>
        <color theme="1"/>
        <rFont val="Times New Roman"/>
        <family val="1"/>
        <charset val="204"/>
      </rPr>
      <t xml:space="preserve">Основное  мероприятие 3.1 </t>
    </r>
    <r>
      <rPr>
        <sz val="10"/>
        <color theme="1"/>
        <rFont val="Times New Roman"/>
        <family val="1"/>
        <charset val="204"/>
      </rPr>
      <t>Проведение работ связанных с подведением инженерной инфраструктуры к новым земельным участкам, предназначенным под жилищное строительство</t>
    </r>
  </si>
  <si>
    <t>Ресурсное обеспечение реализации муниципальной программы «Жилье, жилищно-коммунальное хозяйство  и территориальное             развитие МО МР «Печора»</t>
  </si>
  <si>
    <r>
      <t xml:space="preserve">Основное мероприятие 1.10  </t>
    </r>
    <r>
      <rPr>
        <sz val="10"/>
        <color theme="1"/>
        <rFont val="Times New Roman"/>
        <family val="1"/>
        <charset val="204"/>
      </rPr>
      <t>Реконструкция станции обезжелезивания в г. Печора (в т.ч. ПСД)</t>
    </r>
  </si>
  <si>
    <r>
      <t xml:space="preserve">Основное мероприятие 1.11  </t>
    </r>
    <r>
      <rPr>
        <sz val="10"/>
        <color theme="1"/>
        <rFont val="Times New Roman"/>
        <family val="1"/>
        <charset val="204"/>
      </rPr>
      <t>Строительство водопровода от ул. Комсомольская, д. 15 (до ЦТП)</t>
    </r>
  </si>
  <si>
    <r>
      <t xml:space="preserve">Основное мероприятие 1.12 </t>
    </r>
    <r>
      <rPr>
        <sz val="10"/>
        <color theme="1"/>
        <rFont val="Times New Roman"/>
        <family val="1"/>
        <charset val="204"/>
      </rPr>
      <t>Реконструкция водозабора (п. Кожва,  п. Каджером,   п. Изъяю, п. Чикшино,  п. Озерный)</t>
    </r>
  </si>
  <si>
    <r>
      <t xml:space="preserve">Основное мероприятие 1.13 </t>
    </r>
    <r>
      <rPr>
        <sz val="10"/>
        <color theme="1"/>
        <rFont val="Times New Roman"/>
        <family val="1"/>
        <charset val="204"/>
      </rPr>
      <t xml:space="preserve">Строительство станции обезжелезивания (п. Кожва, в т.ч. проектно-изыскательные работы) </t>
    </r>
  </si>
  <si>
    <r>
      <t xml:space="preserve">Основное мероприятие 1.14  </t>
    </r>
    <r>
      <rPr>
        <sz val="10"/>
        <color theme="1"/>
        <rFont val="Times New Roman"/>
        <family val="1"/>
        <charset val="204"/>
      </rPr>
      <t>Строительство станции обезжелезивания (п. Каджером, в т.ч. проектно-изыскательные работы)</t>
    </r>
  </si>
  <si>
    <r>
      <rPr>
        <b/>
        <sz val="10"/>
        <rFont val="Times New Roman"/>
        <family val="1"/>
        <charset val="204"/>
      </rPr>
      <t xml:space="preserve">Основное  мероприятие 1.1 </t>
    </r>
    <r>
      <rPr>
        <sz val="10"/>
        <rFont val="Times New Roman"/>
        <family val="1"/>
        <charset val="204"/>
      </rPr>
      <t xml:space="preserve">Проведение капитального ремонта тепловых сетей и сетей ГВС   </t>
    </r>
  </si>
  <si>
    <r>
      <rPr>
        <b/>
        <sz val="10"/>
        <rFont val="Times New Roman"/>
        <family val="1"/>
        <charset val="204"/>
      </rPr>
      <t xml:space="preserve">Основное  мероприятие 1.2 </t>
    </r>
    <r>
      <rPr>
        <sz val="10"/>
        <rFont val="Times New Roman"/>
        <family val="1"/>
        <charset val="204"/>
      </rPr>
      <t>Проведение капитального ремонта  сетей водоснабжения и канализации</t>
    </r>
  </si>
  <si>
    <r>
      <rPr>
        <b/>
        <sz val="10"/>
        <rFont val="Times New Roman"/>
        <family val="1"/>
        <charset val="204"/>
      </rPr>
      <t xml:space="preserve">Основное  мероприятие 1.3  </t>
    </r>
    <r>
      <rPr>
        <sz val="10"/>
        <rFont val="Times New Roman"/>
        <family val="1"/>
        <charset val="204"/>
      </rPr>
      <t xml:space="preserve">Приобретение оборудования для котельных  </t>
    </r>
  </si>
  <si>
    <r>
      <rPr>
        <b/>
        <sz val="10"/>
        <rFont val="Times New Roman"/>
        <family val="1"/>
        <charset val="204"/>
      </rPr>
      <t xml:space="preserve">Основное  мероприятие 1.4 </t>
    </r>
    <r>
      <rPr>
        <sz val="10"/>
        <rFont val="Times New Roman"/>
        <family val="1"/>
        <charset val="204"/>
      </rPr>
      <t>Приобретение оборудования для объектов коммунальной сферы</t>
    </r>
  </si>
  <si>
    <r>
      <rPr>
        <b/>
        <sz val="10"/>
        <rFont val="Times New Roman"/>
        <family val="1"/>
        <charset val="204"/>
      </rPr>
      <t xml:space="preserve">Основное мероприятие 1.6 </t>
    </r>
    <r>
      <rPr>
        <sz val="10"/>
        <rFont val="Times New Roman"/>
        <family val="1"/>
        <charset val="204"/>
      </rPr>
      <t>Проведение капитального ремонта котельных</t>
    </r>
  </si>
  <si>
    <r>
      <t xml:space="preserve">Основное мероприятие 1.8 </t>
    </r>
    <r>
      <rPr>
        <sz val="10"/>
        <rFont val="Times New Roman"/>
        <family val="1"/>
        <charset val="204"/>
      </rPr>
      <t>Внедрение ультрафиолетового облучения очистки сточных вод на канализационных очистных сооружениях г. Печора</t>
    </r>
  </si>
  <si>
    <r>
      <t xml:space="preserve">Основное мероприятие 1.9 </t>
    </r>
    <r>
      <rPr>
        <sz val="10"/>
        <rFont val="Times New Roman"/>
        <family val="1"/>
        <charset val="204"/>
      </rPr>
      <t xml:space="preserve">Реконструкция насосной станции 2-го подъема г. Печора          </t>
    </r>
  </si>
  <si>
    <r>
      <rPr>
        <b/>
        <sz val="11"/>
        <rFont val="Times New Roman"/>
        <family val="1"/>
        <charset val="204"/>
      </rPr>
      <t>Основное мероприятие 4.5</t>
    </r>
    <r>
      <rPr>
        <sz val="11"/>
        <rFont val="Times New Roman"/>
        <family val="1"/>
        <charset val="204"/>
      </rPr>
      <t xml:space="preserve"> Ремонт асфальтобетонного покрытия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</si>
  <si>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 4.8 </t>
    </r>
    <r>
      <rPr>
        <sz val="10"/>
        <color theme="1"/>
        <rFont val="Times New Roman"/>
        <family val="1"/>
        <charset val="204"/>
      </rPr>
      <t>Обустройство  причалов для осуществления пассажирских перевозок речным транспортом в районе паромной переправы "Печора-Озерный"</t>
    </r>
  </si>
  <si>
    <r>
      <rPr>
        <b/>
        <sz val="11"/>
        <color theme="1"/>
        <rFont val="Times New Roman"/>
        <family val="1"/>
        <charset val="204"/>
      </rPr>
      <t xml:space="preserve">Подпрограмма 4 </t>
    </r>
    <r>
      <rPr>
        <sz val="11"/>
        <color theme="1"/>
        <rFont val="Times New Roman"/>
        <family val="1"/>
        <charset val="204"/>
      </rPr>
      <t xml:space="preserve">     Развитие транспортной инфраструктуры и транспортного обслуживания населения МО МР "Печора"</t>
    </r>
  </si>
  <si>
    <r>
      <t xml:space="preserve">Основное  мероприятие 1.5 Обеспечение мероприятий по </t>
    </r>
    <r>
      <rPr>
        <sz val="10"/>
        <rFont val="Times New Roman"/>
        <family val="1"/>
        <charset val="204"/>
      </rPr>
      <t>капитальному ремонту многоквартирных домов в рамках Фонда содействия реформированию ЖКХ</t>
    </r>
  </si>
  <si>
    <r>
      <rPr>
        <b/>
        <sz val="10"/>
        <rFont val="Times New Roman"/>
        <family val="1"/>
        <charset val="204"/>
      </rPr>
      <t xml:space="preserve">Основное мероприятие 1.7 </t>
    </r>
    <r>
      <rPr>
        <sz val="10"/>
        <rFont val="Times New Roman"/>
        <family val="1"/>
        <charset val="204"/>
      </rPr>
      <t>Проведение ремонта муниципального жилищного фонда (в т.ч. по судебным искам)</t>
    </r>
  </si>
  <si>
    <t>Комитет по управлению муниципальной собственностью МР "Печора"</t>
  </si>
  <si>
    <r>
      <t xml:space="preserve">Основное меропиятие 1.15 </t>
    </r>
    <r>
      <rPr>
        <sz val="10"/>
        <color theme="1"/>
        <rFont val="Times New Roman"/>
        <family val="1"/>
        <charset val="204"/>
      </rPr>
      <t>Технический заказчик</t>
    </r>
  </si>
  <si>
    <r>
      <t xml:space="preserve">Основное мероприятие 1.16 </t>
    </r>
    <r>
      <rPr>
        <sz val="10"/>
        <color theme="1"/>
        <rFont val="Times New Roman"/>
        <family val="1"/>
        <charset val="204"/>
      </rPr>
      <t>Снос ветхого и аварийного жилфонда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</si>
  <si>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 4.1 </t>
    </r>
    <r>
      <rPr>
        <sz val="10"/>
        <color theme="1"/>
        <rFont val="Times New Roman"/>
        <family val="1"/>
        <charset val="204"/>
      </rPr>
      <t>Ремонт, содержание и</t>
    </r>
    <r>
      <rPr>
        <b/>
        <sz val="10"/>
        <color theme="1"/>
        <rFont val="Times New Roman"/>
        <family val="1"/>
        <charset val="204"/>
      </rPr>
      <t xml:space="preserve"> з</t>
    </r>
    <r>
      <rPr>
        <sz val="10"/>
        <color theme="1"/>
        <rFont val="Times New Roman"/>
        <family val="1"/>
        <charset val="204"/>
      </rPr>
      <t xml:space="preserve">амена дорожного ограждения на автомобильной дороге местного значения «г. Печора – д. Бызовая – д. Медвежская – д. Конецбор» </t>
    </r>
  </si>
  <si>
    <r>
      <t xml:space="preserve">Основное мероприятие 4.3 </t>
    </r>
    <r>
      <rPr>
        <sz val="11"/>
        <color theme="1"/>
        <rFont val="Times New Roman"/>
        <family val="1"/>
        <charset val="204"/>
      </rPr>
      <t>Содержание и обустройство дорог общего пользования местного значения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</si>
</sst>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horizontal="right" vertical="top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3" fillId="0" borderId="6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4" fillId="0" borderId="4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7" fillId="0" borderId="0" xfId="0" applyFont="1"/>
    <xf numFmtId="0" fontId="5" fillId="0" borderId="8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7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8" xfId="0" applyFont="1" applyBorder="1" applyAlignment="1">
      <alignment wrapText="1"/>
    </xf>
    <xf numFmtId="0" fontId="9" fillId="0" borderId="0" xfId="0" applyFont="1" applyAlignment="1">
      <alignment horizontal="center" wrapText="1"/>
    </xf>
    <xf numFmtId="0" fontId="8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52"/>
  <sheetViews>
    <sheetView tabSelected="1" view="pageBreakPreview" zoomScale="69" zoomScaleNormal="67" zoomScaleSheetLayoutView="69" workbookViewId="0">
      <pane ySplit="3744" topLeftCell="A12" activePane="bottomLeft"/>
      <selection activeCell="K5" sqref="K5"/>
      <selection pane="bottomLeft" activeCell="N50" sqref="N50"/>
    </sheetView>
  </sheetViews>
  <sheetFormatPr defaultRowHeight="14.4" x14ac:dyDescent="0.3"/>
  <cols>
    <col min="1" max="1" width="25.5546875" customWidth="1"/>
    <col min="2" max="2" width="14" customWidth="1"/>
    <col min="3" max="3" width="12.21875" customWidth="1"/>
    <col min="4" max="4" width="10.44140625" bestFit="1" customWidth="1"/>
    <col min="5" max="5" width="9.6640625" customWidth="1"/>
    <col min="6" max="6" width="10.88671875" customWidth="1"/>
    <col min="7" max="7" width="8.33203125" customWidth="1"/>
    <col min="8" max="8" width="9.6640625" customWidth="1"/>
    <col min="9" max="9" width="11.5546875" customWidth="1"/>
    <col min="10" max="10" width="7.88671875" customWidth="1"/>
  </cols>
  <sheetData>
    <row r="2" spans="1:25" x14ac:dyDescent="0.3">
      <c r="T2" s="48" t="s">
        <v>19</v>
      </c>
      <c r="U2" s="48"/>
      <c r="V2" s="48"/>
      <c r="W2" s="48"/>
      <c r="X2" s="48"/>
      <c r="Y2" s="48"/>
    </row>
    <row r="3" spans="1:25" x14ac:dyDescent="0.3">
      <c r="D3" s="17"/>
      <c r="F3" s="17"/>
      <c r="H3" s="17"/>
      <c r="T3" s="48"/>
      <c r="U3" s="48"/>
      <c r="V3" s="48"/>
      <c r="W3" s="48"/>
      <c r="X3" s="48"/>
      <c r="Y3" s="48"/>
    </row>
    <row r="4" spans="1:25" x14ac:dyDescent="0.3">
      <c r="E4" s="17"/>
      <c r="I4" s="17"/>
      <c r="T4" s="48"/>
      <c r="U4" s="48"/>
      <c r="V4" s="48"/>
      <c r="W4" s="48"/>
      <c r="X4" s="48"/>
      <c r="Y4" s="48"/>
    </row>
    <row r="5" spans="1:25" ht="37.200000000000003" customHeight="1" x14ac:dyDescent="0.3">
      <c r="T5" s="48"/>
      <c r="U5" s="48"/>
      <c r="V5" s="48"/>
      <c r="W5" s="48"/>
      <c r="X5" s="48"/>
      <c r="Y5" s="48"/>
    </row>
    <row r="6" spans="1:25" ht="44.4" customHeight="1" x14ac:dyDescent="0.3">
      <c r="D6" s="57" t="s">
        <v>25</v>
      </c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1"/>
      <c r="U6" s="1"/>
      <c r="V6" s="1"/>
      <c r="W6" s="1"/>
      <c r="X6" s="1"/>
      <c r="Y6" s="1"/>
    </row>
    <row r="8" spans="1:25" ht="15" customHeight="1" x14ac:dyDescent="0.3">
      <c r="A8" s="43" t="s">
        <v>4</v>
      </c>
      <c r="B8" s="43" t="s">
        <v>5</v>
      </c>
      <c r="C8" s="43" t="s">
        <v>0</v>
      </c>
      <c r="D8" s="43" t="s">
        <v>1</v>
      </c>
      <c r="E8" s="43"/>
      <c r="F8" s="43"/>
      <c r="G8" s="43"/>
      <c r="H8" s="43"/>
      <c r="I8" s="43"/>
      <c r="J8" s="43"/>
      <c r="K8" s="43"/>
      <c r="L8" s="43"/>
      <c r="M8" s="43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</row>
    <row r="9" spans="1:25" ht="25.2" customHeight="1" x14ac:dyDescent="0.3">
      <c r="A9" s="44"/>
      <c r="B9" s="44"/>
      <c r="C9" s="43"/>
      <c r="D9" s="43" t="s">
        <v>2</v>
      </c>
      <c r="E9" s="43" t="s">
        <v>8</v>
      </c>
      <c r="F9" s="43"/>
      <c r="G9" s="43"/>
      <c r="H9" s="43" t="s">
        <v>9</v>
      </c>
      <c r="I9" s="43"/>
      <c r="J9" s="43"/>
      <c r="K9" s="43" t="s">
        <v>10</v>
      </c>
      <c r="L9" s="43"/>
      <c r="M9" s="43"/>
      <c r="N9" s="43" t="s">
        <v>11</v>
      </c>
      <c r="O9" s="43"/>
      <c r="P9" s="43"/>
      <c r="Q9" s="43" t="s">
        <v>12</v>
      </c>
      <c r="R9" s="43"/>
      <c r="S9" s="43"/>
      <c r="T9" s="43" t="s">
        <v>13</v>
      </c>
      <c r="U9" s="43"/>
      <c r="V9" s="43"/>
      <c r="W9" s="43" t="s">
        <v>14</v>
      </c>
      <c r="X9" s="43"/>
      <c r="Y9" s="43"/>
    </row>
    <row r="10" spans="1:25" ht="82.8" customHeight="1" x14ac:dyDescent="0.3">
      <c r="A10" s="44"/>
      <c r="B10" s="44"/>
      <c r="C10" s="43"/>
      <c r="D10" s="43"/>
      <c r="E10" s="3" t="s">
        <v>3</v>
      </c>
      <c r="F10" s="3" t="s">
        <v>16</v>
      </c>
      <c r="G10" s="3" t="s">
        <v>17</v>
      </c>
      <c r="H10" s="3" t="s">
        <v>3</v>
      </c>
      <c r="I10" s="3" t="s">
        <v>16</v>
      </c>
      <c r="J10" s="3" t="s">
        <v>17</v>
      </c>
      <c r="K10" s="3" t="s">
        <v>3</v>
      </c>
      <c r="L10" s="3" t="s">
        <v>16</v>
      </c>
      <c r="M10" s="3" t="s">
        <v>17</v>
      </c>
      <c r="N10" s="3" t="s">
        <v>3</v>
      </c>
      <c r="O10" s="3" t="s">
        <v>16</v>
      </c>
      <c r="P10" s="3" t="s">
        <v>17</v>
      </c>
      <c r="Q10" s="3" t="s">
        <v>3</v>
      </c>
      <c r="R10" s="3" t="s">
        <v>16</v>
      </c>
      <c r="S10" s="3" t="s">
        <v>17</v>
      </c>
      <c r="T10" s="3" t="s">
        <v>3</v>
      </c>
      <c r="U10" s="3" t="s">
        <v>16</v>
      </c>
      <c r="V10" s="3" t="s">
        <v>17</v>
      </c>
      <c r="W10" s="3" t="s">
        <v>3</v>
      </c>
      <c r="X10" s="3" t="s">
        <v>16</v>
      </c>
      <c r="Y10" s="3" t="s">
        <v>17</v>
      </c>
    </row>
    <row r="11" spans="1:25" x14ac:dyDescent="0.3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  <c r="N11" s="3">
        <v>14</v>
      </c>
      <c r="O11" s="3">
        <v>15</v>
      </c>
      <c r="P11" s="3">
        <v>16</v>
      </c>
      <c r="Q11" s="3">
        <v>17</v>
      </c>
      <c r="R11" s="3">
        <v>18</v>
      </c>
      <c r="S11" s="3">
        <v>19</v>
      </c>
      <c r="T11" s="3">
        <v>20</v>
      </c>
      <c r="U11" s="3">
        <v>21</v>
      </c>
      <c r="V11" s="3">
        <v>22</v>
      </c>
      <c r="W11" s="3">
        <v>23</v>
      </c>
      <c r="X11" s="3">
        <v>24</v>
      </c>
      <c r="Y11" s="3">
        <v>25</v>
      </c>
    </row>
    <row r="12" spans="1:25" x14ac:dyDescent="0.3">
      <c r="A12" s="55" t="s">
        <v>6</v>
      </c>
      <c r="B12" s="38"/>
      <c r="C12" s="45" t="s">
        <v>7</v>
      </c>
      <c r="D12" s="42">
        <f>D14+D16</f>
        <v>745840.5</v>
      </c>
      <c r="E12" s="42">
        <f t="shared" ref="E12:Y12" si="0">E14+E16</f>
        <v>69009.100000000006</v>
      </c>
      <c r="F12" s="42">
        <f t="shared" si="0"/>
        <v>63509.1</v>
      </c>
      <c r="G12" s="42">
        <f t="shared" si="0"/>
        <v>5500</v>
      </c>
      <c r="H12" s="42">
        <f t="shared" si="0"/>
        <v>34684.899999999994</v>
      </c>
      <c r="I12" s="42">
        <f t="shared" si="0"/>
        <v>29184.899999999998</v>
      </c>
      <c r="J12" s="42">
        <f t="shared" si="0"/>
        <v>5500</v>
      </c>
      <c r="K12" s="42">
        <f t="shared" si="0"/>
        <v>19321.099999999999</v>
      </c>
      <c r="L12" s="42">
        <f t="shared" si="0"/>
        <v>13821.1</v>
      </c>
      <c r="M12" s="42">
        <f t="shared" si="0"/>
        <v>5500</v>
      </c>
      <c r="N12" s="42">
        <f t="shared" si="0"/>
        <v>128929.1</v>
      </c>
      <c r="O12" s="42">
        <f t="shared" si="0"/>
        <v>113824.1</v>
      </c>
      <c r="P12" s="42">
        <f t="shared" si="0"/>
        <v>15105</v>
      </c>
      <c r="Q12" s="42">
        <f t="shared" si="0"/>
        <v>137032.1</v>
      </c>
      <c r="R12" s="42">
        <f t="shared" si="0"/>
        <v>121927.1</v>
      </c>
      <c r="S12" s="42">
        <f t="shared" si="0"/>
        <v>15105</v>
      </c>
      <c r="T12" s="42">
        <f t="shared" si="0"/>
        <v>165632.1</v>
      </c>
      <c r="U12" s="42">
        <f t="shared" si="0"/>
        <v>150527.1</v>
      </c>
      <c r="V12" s="42">
        <f t="shared" si="0"/>
        <v>15105</v>
      </c>
      <c r="W12" s="42">
        <f t="shared" si="0"/>
        <v>191232.1</v>
      </c>
      <c r="X12" s="42">
        <f t="shared" si="0"/>
        <v>176127.1</v>
      </c>
      <c r="Y12" s="42">
        <f t="shared" si="0"/>
        <v>15105</v>
      </c>
    </row>
    <row r="13" spans="1:25" ht="48" customHeight="1" x14ac:dyDescent="0.3">
      <c r="A13" s="56"/>
      <c r="B13" s="38"/>
      <c r="C13" s="46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</row>
    <row r="14" spans="1:25" x14ac:dyDescent="0.3">
      <c r="A14" s="56"/>
      <c r="B14" s="38" t="s">
        <v>15</v>
      </c>
      <c r="C14" s="38" t="s">
        <v>15</v>
      </c>
      <c r="D14" s="40">
        <f>D17+D39+D44+D47</f>
        <v>743840.5</v>
      </c>
      <c r="E14" s="40">
        <f>E17+E39+E44+E47</f>
        <v>68009.100000000006</v>
      </c>
      <c r="F14" s="40">
        <f>F17+F39+F44+F47</f>
        <v>62509.1</v>
      </c>
      <c r="G14" s="40">
        <f>G17+G39+G44+G47</f>
        <v>5500</v>
      </c>
      <c r="H14" s="40">
        <f>H17+H39+H44+H47</f>
        <v>34184.899999999994</v>
      </c>
      <c r="I14" s="40">
        <f>I17+I39+I44+I47</f>
        <v>28684.899999999998</v>
      </c>
      <c r="J14" s="40">
        <f>J17+J39+J44+J47</f>
        <v>5500</v>
      </c>
      <c r="K14" s="40">
        <f>K17+K39+K44+K47</f>
        <v>18821.099999999999</v>
      </c>
      <c r="L14" s="40">
        <f>L17+L39+L44+L47</f>
        <v>13321.1</v>
      </c>
      <c r="M14" s="40">
        <f>M17+M39+M44+M47</f>
        <v>5500</v>
      </c>
      <c r="N14" s="40">
        <f>N17+N39+N44+N47</f>
        <v>128929.1</v>
      </c>
      <c r="O14" s="40">
        <f>O17+O39+O44+O47</f>
        <v>113824.1</v>
      </c>
      <c r="P14" s="40">
        <f>P17+P39+P44+P47</f>
        <v>15105</v>
      </c>
      <c r="Q14" s="40">
        <f>Q17+Q39+Q44+Q47</f>
        <v>137032.1</v>
      </c>
      <c r="R14" s="40">
        <f>R17+R39+R44+R47</f>
        <v>121927.1</v>
      </c>
      <c r="S14" s="40">
        <f>S17+S39+S44+S47</f>
        <v>15105</v>
      </c>
      <c r="T14" s="40">
        <f>T17+T39+T44+T47</f>
        <v>165632.1</v>
      </c>
      <c r="U14" s="40">
        <f>U17+U39+U44+U47</f>
        <v>150527.1</v>
      </c>
      <c r="V14" s="40">
        <f>V17+V39+V44+V47</f>
        <v>15105</v>
      </c>
      <c r="W14" s="40">
        <f>W17+W39+W44+W47</f>
        <v>191232.1</v>
      </c>
      <c r="X14" s="40">
        <f>X17+X39+X44+X47</f>
        <v>176127.1</v>
      </c>
      <c r="Y14" s="40">
        <f>Y17+Y39+Y44+Y47</f>
        <v>15105</v>
      </c>
    </row>
    <row r="15" spans="1:25" ht="51.6" customHeight="1" x14ac:dyDescent="0.3">
      <c r="A15" s="56"/>
      <c r="B15" s="39"/>
      <c r="C15" s="39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</row>
    <row r="16" spans="1:25" ht="68.400000000000006" customHeight="1" x14ac:dyDescent="0.3">
      <c r="A16" s="31"/>
      <c r="B16" s="33" t="s">
        <v>43</v>
      </c>
      <c r="C16" s="33" t="s">
        <v>43</v>
      </c>
      <c r="D16" s="65">
        <f>E16+H16+K16+N16+Q16+T16+W16</f>
        <v>2000</v>
      </c>
      <c r="E16" s="65">
        <f>F16+G16</f>
        <v>1000</v>
      </c>
      <c r="F16" s="65">
        <v>1000</v>
      </c>
      <c r="G16" s="65">
        <f t="shared" ref="G16:Y16" si="1">G32</f>
        <v>0</v>
      </c>
      <c r="H16" s="65">
        <f>I16+J16</f>
        <v>500</v>
      </c>
      <c r="I16" s="65">
        <v>500</v>
      </c>
      <c r="J16" s="65">
        <f t="shared" si="1"/>
        <v>0</v>
      </c>
      <c r="K16" s="65">
        <f>L16+M16</f>
        <v>500</v>
      </c>
      <c r="L16" s="65">
        <v>500</v>
      </c>
      <c r="M16" s="65">
        <f t="shared" si="1"/>
        <v>0</v>
      </c>
      <c r="N16" s="65">
        <f>O16+P16</f>
        <v>0</v>
      </c>
      <c r="O16" s="65">
        <v>0</v>
      </c>
      <c r="P16" s="65">
        <f t="shared" si="1"/>
        <v>0</v>
      </c>
      <c r="Q16" s="65">
        <f>R16+S16</f>
        <v>0</v>
      </c>
      <c r="R16" s="65">
        <f t="shared" si="1"/>
        <v>0</v>
      </c>
      <c r="S16" s="65">
        <f t="shared" si="1"/>
        <v>0</v>
      </c>
      <c r="T16" s="65">
        <f>U16+V16</f>
        <v>0</v>
      </c>
      <c r="U16" s="65">
        <f t="shared" si="1"/>
        <v>0</v>
      </c>
      <c r="V16" s="65">
        <f t="shared" si="1"/>
        <v>0</v>
      </c>
      <c r="W16" s="65">
        <f>X16+Y16</f>
        <v>0</v>
      </c>
      <c r="X16" s="65">
        <f t="shared" si="1"/>
        <v>0</v>
      </c>
      <c r="Y16" s="65">
        <f t="shared" si="1"/>
        <v>0</v>
      </c>
    </row>
    <row r="17" spans="1:25" ht="78" customHeight="1" x14ac:dyDescent="0.3">
      <c r="A17" s="61" t="s">
        <v>20</v>
      </c>
      <c r="B17" s="60"/>
      <c r="C17" s="58" t="s">
        <v>7</v>
      </c>
      <c r="D17" s="37">
        <f>E17+H17+K17+N17+Q17+T17+W17</f>
        <v>568342.19999999995</v>
      </c>
      <c r="E17" s="37">
        <f>F17+G17</f>
        <v>56131</v>
      </c>
      <c r="F17" s="37">
        <f>F19+F22</f>
        <v>50631</v>
      </c>
      <c r="G17" s="37">
        <f>G19+G22</f>
        <v>5500</v>
      </c>
      <c r="H17" s="37">
        <f>I17+J17</f>
        <v>23357.1</v>
      </c>
      <c r="I17" s="37">
        <f>I19+I22</f>
        <v>17857.099999999999</v>
      </c>
      <c r="J17" s="37">
        <f>J19+J22</f>
        <v>5500</v>
      </c>
      <c r="K17" s="37">
        <f>L17+M17</f>
        <v>8357.1</v>
      </c>
      <c r="L17" s="37">
        <f>L19+L22</f>
        <v>2857.1000000000004</v>
      </c>
      <c r="M17" s="37">
        <f>M19+M22</f>
        <v>5500</v>
      </c>
      <c r="N17" s="37">
        <f>O17+P17</f>
        <v>92297</v>
      </c>
      <c r="O17" s="37">
        <f>O19+O22</f>
        <v>92297</v>
      </c>
      <c r="P17" s="37">
        <f>P19+P22</f>
        <v>0</v>
      </c>
      <c r="Q17" s="37">
        <f>R17+S17</f>
        <v>100800</v>
      </c>
      <c r="R17" s="37">
        <f>R19+R22</f>
        <v>100800</v>
      </c>
      <c r="S17" s="37">
        <f>S19+S22</f>
        <v>0</v>
      </c>
      <c r="T17" s="37">
        <f>U17+V17</f>
        <v>129400</v>
      </c>
      <c r="U17" s="37">
        <f>U19+U22</f>
        <v>129400</v>
      </c>
      <c r="V17" s="37">
        <f>V19+V22</f>
        <v>0</v>
      </c>
      <c r="W17" s="37">
        <f>X17+Y17</f>
        <v>158000</v>
      </c>
      <c r="X17" s="37">
        <f>X19+X22</f>
        <v>158000</v>
      </c>
      <c r="Y17" s="37">
        <f>Y19+Y22</f>
        <v>0</v>
      </c>
    </row>
    <row r="18" spans="1:25" ht="14.4" customHeight="1" x14ac:dyDescent="0.3">
      <c r="A18" s="62"/>
      <c r="B18" s="53"/>
      <c r="C18" s="59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</row>
    <row r="19" spans="1:25" x14ac:dyDescent="0.3">
      <c r="A19" s="62"/>
      <c r="B19" s="38" t="s">
        <v>18</v>
      </c>
      <c r="C19" s="38" t="s">
        <v>15</v>
      </c>
      <c r="D19" s="40">
        <f>E19+H19+K19+N19+Q19+T19+W19</f>
        <v>566342.19999999995</v>
      </c>
      <c r="E19" s="40">
        <f>F19+G19</f>
        <v>55131</v>
      </c>
      <c r="F19" s="40">
        <f>F23+F24+F25+F26+F27+F28+F29+F30+F31+F32+F33+F34+F35+F36+F37</f>
        <v>49631</v>
      </c>
      <c r="G19" s="40">
        <f>G23+G24+G25+G26+G27+G28+G29+G30+G31+G32+G33+G34+G35+G36+G37</f>
        <v>5500</v>
      </c>
      <c r="H19" s="40">
        <f>I19+J19</f>
        <v>22857.1</v>
      </c>
      <c r="I19" s="40">
        <f>I23+I24+I25+I26+I27+I28+I29+I30+I31+I32+I33+I34+I35+I36+I37</f>
        <v>17357.099999999999</v>
      </c>
      <c r="J19" s="40">
        <f>J23+J24+J25+J26+J27+J28+J29+J30+J31+J32+J33+J34+J35+J36+J37</f>
        <v>5500</v>
      </c>
      <c r="K19" s="40">
        <f>L19+M19</f>
        <v>7857.1</v>
      </c>
      <c r="L19" s="40">
        <f>L23+L24+L25+L26+L27+L28+L29+L30+L31+L32+L33+L34+L35+L36+L37</f>
        <v>2357.1000000000004</v>
      </c>
      <c r="M19" s="40">
        <f>M23+M24+M25+M26+M27+M28+M29+M30+M31+M32+M33+M34+M35+M36+M37</f>
        <v>5500</v>
      </c>
      <c r="N19" s="40">
        <f>O19+P19</f>
        <v>92297</v>
      </c>
      <c r="O19" s="40">
        <f>O23+O24+O25+O26+O27+O28+O29+O30+O31+O32+O33+O34+O35+O36+O37</f>
        <v>92297</v>
      </c>
      <c r="P19" s="40">
        <f>P23+P24+P25+P26+P27+P28+P29+P30+P31+P32+P33+P34+P35+P36+P37</f>
        <v>0</v>
      </c>
      <c r="Q19" s="40">
        <f>R19+S19</f>
        <v>100800</v>
      </c>
      <c r="R19" s="40">
        <f>R23+R24+R25+R26+R27+R28+R29+R30+R31+R32+R33+R34+R35+R36+R37</f>
        <v>100800</v>
      </c>
      <c r="S19" s="40">
        <f>S23+S24+S25+S26+S27+S28+S29+S30+S31+S32+S33+S34+S35+S36+S37</f>
        <v>0</v>
      </c>
      <c r="T19" s="40">
        <f>U19+V19</f>
        <v>129400</v>
      </c>
      <c r="U19" s="40">
        <f>U23+U24+U25+U26+U27+U28+U29+U30+U31+U32+U33+U34+U35+U36+U37</f>
        <v>129400</v>
      </c>
      <c r="V19" s="40">
        <f>V23+V24+V25+V26+V27+V28+V29+V30+V31+V32+V33+V34+V35+V36+V37</f>
        <v>0</v>
      </c>
      <c r="W19" s="40">
        <f>X19+Y19</f>
        <v>158000</v>
      </c>
      <c r="X19" s="40">
        <f>X23+X24+X25+X26+X27+X28+X29+X30+X31+X32+X33+X34+X35+X36+X37</f>
        <v>158000</v>
      </c>
      <c r="Y19" s="40">
        <f>Y23+Y24+Y25+Y26+Y27+Y28+Y29+Y30+Y31+Y32+Y33+Y34+Y35+Y36+Y37</f>
        <v>0</v>
      </c>
    </row>
    <row r="20" spans="1:25" ht="43.2" customHeight="1" x14ac:dyDescent="0.3">
      <c r="A20" s="62"/>
      <c r="B20" s="39"/>
      <c r="C20" s="39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</row>
    <row r="21" spans="1:25" ht="16.2" customHeight="1" x14ac:dyDescent="0.3">
      <c r="A21" s="63"/>
      <c r="B21" s="39"/>
      <c r="C21" s="39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</row>
    <row r="22" spans="1:25" ht="67.2" customHeight="1" x14ac:dyDescent="0.3">
      <c r="A22" s="64"/>
      <c r="B22" s="33" t="s">
        <v>43</v>
      </c>
      <c r="C22" s="33" t="s">
        <v>43</v>
      </c>
      <c r="D22" s="65">
        <f>D38</f>
        <v>2000</v>
      </c>
      <c r="E22" s="65">
        <f t="shared" ref="E22:Y22" si="2">E38</f>
        <v>1000</v>
      </c>
      <c r="F22" s="65">
        <f t="shared" si="2"/>
        <v>1000</v>
      </c>
      <c r="G22" s="65">
        <f t="shared" si="2"/>
        <v>0</v>
      </c>
      <c r="H22" s="65">
        <f t="shared" si="2"/>
        <v>500</v>
      </c>
      <c r="I22" s="65">
        <f t="shared" si="2"/>
        <v>500</v>
      </c>
      <c r="J22" s="65">
        <f t="shared" si="2"/>
        <v>0</v>
      </c>
      <c r="K22" s="65">
        <f t="shared" si="2"/>
        <v>500</v>
      </c>
      <c r="L22" s="65">
        <f t="shared" si="2"/>
        <v>500</v>
      </c>
      <c r="M22" s="65">
        <f t="shared" si="2"/>
        <v>0</v>
      </c>
      <c r="N22" s="65">
        <f t="shared" si="2"/>
        <v>0</v>
      </c>
      <c r="O22" s="65">
        <f t="shared" si="2"/>
        <v>0</v>
      </c>
      <c r="P22" s="65">
        <f t="shared" si="2"/>
        <v>0</v>
      </c>
      <c r="Q22" s="65">
        <f t="shared" si="2"/>
        <v>0</v>
      </c>
      <c r="R22" s="65">
        <f t="shared" si="2"/>
        <v>0</v>
      </c>
      <c r="S22" s="65">
        <f t="shared" si="2"/>
        <v>0</v>
      </c>
      <c r="T22" s="65">
        <f t="shared" si="2"/>
        <v>0</v>
      </c>
      <c r="U22" s="65">
        <f t="shared" si="2"/>
        <v>0</v>
      </c>
      <c r="V22" s="65">
        <f t="shared" si="2"/>
        <v>0</v>
      </c>
      <c r="W22" s="65">
        <f t="shared" si="2"/>
        <v>0</v>
      </c>
      <c r="X22" s="65">
        <f t="shared" si="2"/>
        <v>0</v>
      </c>
      <c r="Y22" s="65">
        <f t="shared" si="2"/>
        <v>0</v>
      </c>
    </row>
    <row r="23" spans="1:25" ht="111.6" customHeight="1" x14ac:dyDescent="0.3">
      <c r="A23" s="23" t="s">
        <v>31</v>
      </c>
      <c r="B23" s="11" t="s">
        <v>15</v>
      </c>
      <c r="C23" s="2" t="s">
        <v>15</v>
      </c>
      <c r="D23" s="15">
        <f t="shared" ref="D23:D28" si="3">E23+H23+K23+N23+Q23+T23+W23</f>
        <v>13252</v>
      </c>
      <c r="E23" s="15">
        <f t="shared" ref="E23:E36" si="4">F23+G23</f>
        <v>1502</v>
      </c>
      <c r="F23" s="15">
        <v>1502</v>
      </c>
      <c r="G23" s="15">
        <v>0</v>
      </c>
      <c r="H23" s="15">
        <f t="shared" ref="H23:H37" si="5">I23+J23</f>
        <v>3750</v>
      </c>
      <c r="I23" s="15">
        <v>3750</v>
      </c>
      <c r="J23" s="15">
        <v>0</v>
      </c>
      <c r="K23" s="15">
        <f t="shared" ref="K23:K37" si="6">L23+M23</f>
        <v>0</v>
      </c>
      <c r="L23" s="15">
        <v>0</v>
      </c>
      <c r="M23" s="15">
        <v>0</v>
      </c>
      <c r="N23" s="15">
        <f t="shared" ref="N23:N37" si="7">O23+P23</f>
        <v>2000</v>
      </c>
      <c r="O23" s="15">
        <v>2000</v>
      </c>
      <c r="P23" s="15">
        <v>0</v>
      </c>
      <c r="Q23" s="15">
        <f t="shared" ref="Q23:Q37" si="8">R23+S23</f>
        <v>2000</v>
      </c>
      <c r="R23" s="15">
        <v>2000</v>
      </c>
      <c r="S23" s="15">
        <v>0</v>
      </c>
      <c r="T23" s="15">
        <f t="shared" ref="T23:T37" si="9">U23+V23</f>
        <v>2000</v>
      </c>
      <c r="U23" s="15">
        <v>2000</v>
      </c>
      <c r="V23" s="15">
        <v>0</v>
      </c>
      <c r="W23" s="15">
        <f t="shared" ref="W23:W37" si="10">X23+Y23</f>
        <v>2000</v>
      </c>
      <c r="X23" s="15">
        <v>2000</v>
      </c>
      <c r="Y23" s="15">
        <v>0</v>
      </c>
    </row>
    <row r="24" spans="1:25" ht="96" customHeight="1" x14ac:dyDescent="0.3">
      <c r="A24" s="24" t="s">
        <v>32</v>
      </c>
      <c r="B24" s="11" t="s">
        <v>15</v>
      </c>
      <c r="C24" s="2" t="s">
        <v>15</v>
      </c>
      <c r="D24" s="15">
        <f t="shared" si="3"/>
        <v>12289.4</v>
      </c>
      <c r="E24" s="15">
        <f t="shared" si="4"/>
        <v>539.4</v>
      </c>
      <c r="F24" s="15">
        <v>539.4</v>
      </c>
      <c r="G24" s="15">
        <v>0</v>
      </c>
      <c r="H24" s="15">
        <f t="shared" si="5"/>
        <v>3750</v>
      </c>
      <c r="I24" s="15">
        <v>3750</v>
      </c>
      <c r="J24" s="15">
        <v>0</v>
      </c>
      <c r="K24" s="15">
        <f t="shared" si="6"/>
        <v>0</v>
      </c>
      <c r="L24" s="15">
        <v>0</v>
      </c>
      <c r="M24" s="15">
        <v>0</v>
      </c>
      <c r="N24" s="15">
        <f t="shared" si="7"/>
        <v>2000</v>
      </c>
      <c r="O24" s="15">
        <v>2000</v>
      </c>
      <c r="P24" s="15">
        <v>0</v>
      </c>
      <c r="Q24" s="15">
        <f t="shared" si="8"/>
        <v>2000</v>
      </c>
      <c r="R24" s="15">
        <v>2000</v>
      </c>
      <c r="S24" s="15">
        <v>0</v>
      </c>
      <c r="T24" s="15">
        <f t="shared" si="9"/>
        <v>2000</v>
      </c>
      <c r="U24" s="15">
        <v>2000</v>
      </c>
      <c r="V24" s="15">
        <v>0</v>
      </c>
      <c r="W24" s="15">
        <f t="shared" si="10"/>
        <v>2000</v>
      </c>
      <c r="X24" s="15">
        <v>2000</v>
      </c>
      <c r="Y24" s="15">
        <v>0</v>
      </c>
    </row>
    <row r="25" spans="1:25" ht="87.6" customHeight="1" x14ac:dyDescent="0.3">
      <c r="A25" s="25" t="s">
        <v>33</v>
      </c>
      <c r="B25" s="11" t="s">
        <v>15</v>
      </c>
      <c r="C25" s="7" t="s">
        <v>15</v>
      </c>
      <c r="D25" s="15">
        <f t="shared" si="3"/>
        <v>20431.599999999999</v>
      </c>
      <c r="E25" s="15">
        <f t="shared" si="4"/>
        <v>4681.6000000000004</v>
      </c>
      <c r="F25" s="15">
        <v>4681.6000000000004</v>
      </c>
      <c r="G25" s="15">
        <v>0</v>
      </c>
      <c r="H25" s="15">
        <f t="shared" si="5"/>
        <v>3750</v>
      </c>
      <c r="I25" s="15">
        <v>3750</v>
      </c>
      <c r="J25" s="15">
        <v>0</v>
      </c>
      <c r="K25" s="15">
        <f t="shared" si="6"/>
        <v>0</v>
      </c>
      <c r="L25" s="15">
        <v>0</v>
      </c>
      <c r="M25" s="15">
        <v>0</v>
      </c>
      <c r="N25" s="15">
        <f t="shared" si="7"/>
        <v>3000</v>
      </c>
      <c r="O25" s="15">
        <v>3000</v>
      </c>
      <c r="P25" s="15">
        <v>0</v>
      </c>
      <c r="Q25" s="15">
        <f t="shared" si="8"/>
        <v>3000</v>
      </c>
      <c r="R25" s="15">
        <v>3000</v>
      </c>
      <c r="S25" s="15">
        <v>0</v>
      </c>
      <c r="T25" s="15">
        <f t="shared" si="9"/>
        <v>3000</v>
      </c>
      <c r="U25" s="15">
        <v>3000</v>
      </c>
      <c r="V25" s="15">
        <v>0</v>
      </c>
      <c r="W25" s="15">
        <f t="shared" si="10"/>
        <v>3000</v>
      </c>
      <c r="X25" s="15">
        <v>3000</v>
      </c>
      <c r="Y25" s="15">
        <v>0</v>
      </c>
    </row>
    <row r="26" spans="1:25" ht="86.4" customHeight="1" x14ac:dyDescent="0.3">
      <c r="A26" s="24" t="s">
        <v>34</v>
      </c>
      <c r="B26" s="4" t="s">
        <v>15</v>
      </c>
      <c r="C26" s="8" t="s">
        <v>15</v>
      </c>
      <c r="D26" s="15">
        <f t="shared" si="3"/>
        <v>15276</v>
      </c>
      <c r="E26" s="15">
        <f t="shared" si="4"/>
        <v>26</v>
      </c>
      <c r="F26" s="15">
        <v>26</v>
      </c>
      <c r="G26" s="15">
        <v>0</v>
      </c>
      <c r="H26" s="15">
        <f>I26+J26</f>
        <v>3250</v>
      </c>
      <c r="I26" s="15">
        <v>3250</v>
      </c>
      <c r="J26" s="15">
        <v>0</v>
      </c>
      <c r="K26" s="15">
        <f t="shared" si="6"/>
        <v>0</v>
      </c>
      <c r="L26" s="15">
        <v>0</v>
      </c>
      <c r="M26" s="15">
        <v>0</v>
      </c>
      <c r="N26" s="15">
        <f t="shared" si="7"/>
        <v>3000</v>
      </c>
      <c r="O26" s="15">
        <v>3000</v>
      </c>
      <c r="P26" s="15">
        <v>0</v>
      </c>
      <c r="Q26" s="15">
        <f t="shared" si="8"/>
        <v>3000</v>
      </c>
      <c r="R26" s="15">
        <v>3000</v>
      </c>
      <c r="S26" s="15">
        <v>0</v>
      </c>
      <c r="T26" s="15">
        <f t="shared" si="9"/>
        <v>3000</v>
      </c>
      <c r="U26" s="15">
        <v>3000</v>
      </c>
      <c r="V26" s="15">
        <v>0</v>
      </c>
      <c r="W26" s="15">
        <f t="shared" si="10"/>
        <v>3000</v>
      </c>
      <c r="X26" s="15">
        <v>3000</v>
      </c>
      <c r="Y26" s="15">
        <v>0</v>
      </c>
    </row>
    <row r="27" spans="1:25" ht="90" customHeight="1" x14ac:dyDescent="0.3">
      <c r="A27" s="26" t="s">
        <v>41</v>
      </c>
      <c r="B27" s="9" t="s">
        <v>15</v>
      </c>
      <c r="C27" s="8" t="s">
        <v>15</v>
      </c>
      <c r="D27" s="15">
        <f t="shared" si="3"/>
        <v>4000</v>
      </c>
      <c r="E27" s="15">
        <f t="shared" si="4"/>
        <v>4000</v>
      </c>
      <c r="F27" s="15">
        <v>4000</v>
      </c>
      <c r="G27" s="15">
        <v>0</v>
      </c>
      <c r="H27" s="15">
        <f>I27+J27</f>
        <v>0</v>
      </c>
      <c r="I27" s="15">
        <v>0</v>
      </c>
      <c r="J27" s="15">
        <v>0</v>
      </c>
      <c r="K27" s="15">
        <f t="shared" si="6"/>
        <v>0</v>
      </c>
      <c r="L27" s="15">
        <v>0</v>
      </c>
      <c r="M27" s="15">
        <v>0</v>
      </c>
      <c r="N27" s="15">
        <f t="shared" si="7"/>
        <v>0</v>
      </c>
      <c r="O27" s="15">
        <v>0</v>
      </c>
      <c r="P27" s="15">
        <v>0</v>
      </c>
      <c r="Q27" s="15">
        <f t="shared" si="8"/>
        <v>0</v>
      </c>
      <c r="R27" s="15">
        <v>0</v>
      </c>
      <c r="S27" s="15">
        <v>0</v>
      </c>
      <c r="T27" s="15">
        <f t="shared" si="9"/>
        <v>0</v>
      </c>
      <c r="U27" s="15">
        <v>0</v>
      </c>
      <c r="V27" s="15">
        <v>0</v>
      </c>
      <c r="W27" s="15">
        <f t="shared" si="10"/>
        <v>0</v>
      </c>
      <c r="X27" s="15">
        <v>0</v>
      </c>
      <c r="Y27" s="15">
        <v>0</v>
      </c>
    </row>
    <row r="28" spans="1:25" ht="73.8" customHeight="1" x14ac:dyDescent="0.3">
      <c r="A28" s="24" t="s">
        <v>35</v>
      </c>
      <c r="B28" s="12" t="s">
        <v>15</v>
      </c>
      <c r="C28" s="6" t="s">
        <v>15</v>
      </c>
      <c r="D28" s="15">
        <f t="shared" si="3"/>
        <v>20000</v>
      </c>
      <c r="E28" s="15">
        <f t="shared" si="4"/>
        <v>0</v>
      </c>
      <c r="F28" s="15">
        <v>0</v>
      </c>
      <c r="G28" s="15">
        <v>0</v>
      </c>
      <c r="H28" s="15">
        <f t="shared" si="5"/>
        <v>0</v>
      </c>
      <c r="I28" s="15">
        <v>0</v>
      </c>
      <c r="J28" s="15">
        <v>0</v>
      </c>
      <c r="K28" s="15">
        <f t="shared" si="6"/>
        <v>0</v>
      </c>
      <c r="L28" s="15">
        <v>0</v>
      </c>
      <c r="M28" s="15">
        <v>0</v>
      </c>
      <c r="N28" s="15">
        <f t="shared" si="7"/>
        <v>5000</v>
      </c>
      <c r="O28" s="15">
        <v>5000</v>
      </c>
      <c r="P28" s="15">
        <v>0</v>
      </c>
      <c r="Q28" s="15">
        <f t="shared" si="8"/>
        <v>5000</v>
      </c>
      <c r="R28" s="15">
        <v>5000</v>
      </c>
      <c r="S28" s="15">
        <v>0</v>
      </c>
      <c r="T28" s="15">
        <f t="shared" si="9"/>
        <v>5000</v>
      </c>
      <c r="U28" s="15">
        <v>5000</v>
      </c>
      <c r="V28" s="15">
        <v>0</v>
      </c>
      <c r="W28" s="15">
        <f t="shared" si="10"/>
        <v>5000</v>
      </c>
      <c r="X28" s="15">
        <v>5000</v>
      </c>
      <c r="Y28" s="15">
        <v>0</v>
      </c>
    </row>
    <row r="29" spans="1:25" ht="73.8" customHeight="1" x14ac:dyDescent="0.3">
      <c r="A29" s="24" t="s">
        <v>42</v>
      </c>
      <c r="B29" s="19" t="s">
        <v>15</v>
      </c>
      <c r="C29" s="19" t="s">
        <v>15</v>
      </c>
      <c r="D29" s="18">
        <f t="shared" ref="D29" si="11">E29+H29+K29+N29+Q29+T29+W29</f>
        <v>3000</v>
      </c>
      <c r="E29" s="18">
        <f t="shared" ref="E29" si="12">F29+G29</f>
        <v>2500</v>
      </c>
      <c r="F29" s="18">
        <v>2500</v>
      </c>
      <c r="G29" s="18">
        <v>0</v>
      </c>
      <c r="H29" s="18">
        <f t="shared" ref="H29" si="13">I29+J29</f>
        <v>500</v>
      </c>
      <c r="I29" s="18">
        <v>500</v>
      </c>
      <c r="J29" s="18">
        <v>0</v>
      </c>
      <c r="K29" s="18">
        <f t="shared" ref="K29" si="14">L29+M29</f>
        <v>0</v>
      </c>
      <c r="L29" s="18">
        <v>0</v>
      </c>
      <c r="M29" s="18">
        <v>0</v>
      </c>
      <c r="N29" s="18">
        <f t="shared" ref="N29" si="15">O29+P29</f>
        <v>0</v>
      </c>
      <c r="O29" s="18">
        <v>0</v>
      </c>
      <c r="P29" s="18">
        <v>0</v>
      </c>
      <c r="Q29" s="18">
        <f t="shared" ref="Q29" si="16">R29+S29</f>
        <v>0</v>
      </c>
      <c r="R29" s="18">
        <v>0</v>
      </c>
      <c r="S29" s="18">
        <v>0</v>
      </c>
      <c r="T29" s="18">
        <f t="shared" ref="T29" si="17">U29+V29</f>
        <v>0</v>
      </c>
      <c r="U29" s="18">
        <v>0</v>
      </c>
      <c r="V29" s="18">
        <v>0</v>
      </c>
      <c r="W29" s="18">
        <f t="shared" ref="W29" si="18">X29+Y29</f>
        <v>0</v>
      </c>
      <c r="X29" s="18">
        <v>0</v>
      </c>
      <c r="Y29" s="18">
        <v>0</v>
      </c>
    </row>
    <row r="30" spans="1:25" ht="114.6" customHeight="1" x14ac:dyDescent="0.3">
      <c r="A30" s="26" t="s">
        <v>36</v>
      </c>
      <c r="B30" s="12" t="s">
        <v>15</v>
      </c>
      <c r="C30" s="12" t="s">
        <v>15</v>
      </c>
      <c r="D30" s="15">
        <f>E30+H30+K30+N30</f>
        <v>10714.2</v>
      </c>
      <c r="E30" s="15">
        <f t="shared" si="4"/>
        <v>3571.4</v>
      </c>
      <c r="F30" s="15">
        <v>1071.4000000000001</v>
      </c>
      <c r="G30" s="15">
        <v>2500</v>
      </c>
      <c r="H30" s="15">
        <f t="shared" si="5"/>
        <v>3571.4</v>
      </c>
      <c r="I30" s="15">
        <v>1071.4000000000001</v>
      </c>
      <c r="J30" s="15">
        <v>2500</v>
      </c>
      <c r="K30" s="15">
        <f t="shared" si="6"/>
        <v>3571.4</v>
      </c>
      <c r="L30" s="15">
        <v>1071.4000000000001</v>
      </c>
      <c r="M30" s="15">
        <v>2500</v>
      </c>
      <c r="N30" s="15">
        <f t="shared" si="7"/>
        <v>0</v>
      </c>
      <c r="O30" s="15">
        <v>0</v>
      </c>
      <c r="P30" s="15">
        <v>0</v>
      </c>
      <c r="Q30" s="15">
        <f t="shared" si="8"/>
        <v>0</v>
      </c>
      <c r="R30" s="15">
        <v>0</v>
      </c>
      <c r="S30" s="15">
        <v>0</v>
      </c>
      <c r="T30" s="15">
        <f t="shared" si="9"/>
        <v>0</v>
      </c>
      <c r="U30" s="15">
        <v>0</v>
      </c>
      <c r="V30" s="15">
        <v>0</v>
      </c>
      <c r="W30" s="15">
        <f t="shared" si="10"/>
        <v>0</v>
      </c>
      <c r="X30" s="15">
        <v>0</v>
      </c>
      <c r="Y30" s="15">
        <v>0</v>
      </c>
    </row>
    <row r="31" spans="1:25" ht="68.400000000000006" customHeight="1" x14ac:dyDescent="0.3">
      <c r="A31" s="26" t="s">
        <v>37</v>
      </c>
      <c r="B31" s="12" t="s">
        <v>15</v>
      </c>
      <c r="C31" s="12" t="s">
        <v>15</v>
      </c>
      <c r="D31" s="15">
        <f>E31+H31+K31+N31</f>
        <v>13500</v>
      </c>
      <c r="E31" s="15">
        <f t="shared" si="4"/>
        <v>4928.6000000000004</v>
      </c>
      <c r="F31" s="15">
        <v>1928.6</v>
      </c>
      <c r="G31" s="15">
        <v>3000</v>
      </c>
      <c r="H31" s="15">
        <f t="shared" si="5"/>
        <v>4285.7</v>
      </c>
      <c r="I31" s="15">
        <v>1285.7</v>
      </c>
      <c r="J31" s="15">
        <v>3000</v>
      </c>
      <c r="K31" s="15">
        <f t="shared" si="6"/>
        <v>4285.7</v>
      </c>
      <c r="L31" s="15">
        <v>1285.7</v>
      </c>
      <c r="M31" s="15">
        <v>3000</v>
      </c>
      <c r="N31" s="15">
        <f t="shared" si="7"/>
        <v>0</v>
      </c>
      <c r="O31" s="15">
        <v>0</v>
      </c>
      <c r="P31" s="15">
        <v>0</v>
      </c>
      <c r="Q31" s="15">
        <f t="shared" si="8"/>
        <v>0</v>
      </c>
      <c r="R31" s="15">
        <v>0</v>
      </c>
      <c r="S31" s="15">
        <v>0</v>
      </c>
      <c r="T31" s="15">
        <f t="shared" si="9"/>
        <v>0</v>
      </c>
      <c r="U31" s="15">
        <v>0</v>
      </c>
      <c r="V31" s="15">
        <v>0</v>
      </c>
      <c r="W31" s="15">
        <f t="shared" si="10"/>
        <v>0</v>
      </c>
      <c r="X31" s="15">
        <v>0</v>
      </c>
      <c r="Y31" s="15">
        <v>0</v>
      </c>
    </row>
    <row r="32" spans="1:25" ht="62.4" customHeight="1" x14ac:dyDescent="0.3">
      <c r="A32" s="13" t="s">
        <v>26</v>
      </c>
      <c r="B32" s="12" t="s">
        <v>15</v>
      </c>
      <c r="C32" s="12" t="s">
        <v>15</v>
      </c>
      <c r="D32" s="20">
        <f>E32+H32+K32+N32</f>
        <v>20097</v>
      </c>
      <c r="E32" s="15">
        <f t="shared" si="4"/>
        <v>0</v>
      </c>
      <c r="F32" s="15">
        <v>0</v>
      </c>
      <c r="G32" s="15">
        <v>0</v>
      </c>
      <c r="H32" s="15">
        <f t="shared" si="5"/>
        <v>0</v>
      </c>
      <c r="I32" s="15">
        <v>0</v>
      </c>
      <c r="J32" s="15">
        <v>0</v>
      </c>
      <c r="K32" s="15">
        <f t="shared" si="6"/>
        <v>0</v>
      </c>
      <c r="L32" s="15">
        <v>0</v>
      </c>
      <c r="M32" s="15">
        <v>0</v>
      </c>
      <c r="N32" s="15">
        <f t="shared" si="7"/>
        <v>20097</v>
      </c>
      <c r="O32" s="20">
        <v>20097</v>
      </c>
      <c r="P32" s="15">
        <v>0</v>
      </c>
      <c r="Q32" s="15">
        <f t="shared" si="8"/>
        <v>0</v>
      </c>
      <c r="R32" s="15">
        <v>0</v>
      </c>
      <c r="S32" s="15">
        <v>0</v>
      </c>
      <c r="T32" s="15">
        <f t="shared" si="9"/>
        <v>0</v>
      </c>
      <c r="U32" s="15">
        <v>0</v>
      </c>
      <c r="V32" s="15">
        <v>0</v>
      </c>
      <c r="W32" s="15">
        <f t="shared" si="10"/>
        <v>0</v>
      </c>
      <c r="X32" s="15">
        <v>0</v>
      </c>
      <c r="Y32" s="15">
        <v>0</v>
      </c>
    </row>
    <row r="33" spans="1:25" ht="54.6" customHeight="1" x14ac:dyDescent="0.3">
      <c r="A33" s="13" t="s">
        <v>27</v>
      </c>
      <c r="B33" s="12" t="s">
        <v>15</v>
      </c>
      <c r="C33" s="12" t="s">
        <v>15</v>
      </c>
      <c r="D33" s="20">
        <f>E33+H33+K33+N33</f>
        <v>6000</v>
      </c>
      <c r="E33" s="15">
        <f t="shared" si="4"/>
        <v>6000</v>
      </c>
      <c r="F33" s="15">
        <v>6000</v>
      </c>
      <c r="G33" s="15">
        <v>0</v>
      </c>
      <c r="H33" s="15">
        <f t="shared" si="5"/>
        <v>0</v>
      </c>
      <c r="I33" s="15">
        <v>0</v>
      </c>
      <c r="J33" s="15">
        <v>0</v>
      </c>
      <c r="K33" s="15">
        <f t="shared" si="6"/>
        <v>0</v>
      </c>
      <c r="L33" s="15">
        <v>0</v>
      </c>
      <c r="M33" s="15">
        <v>0</v>
      </c>
      <c r="N33" s="15">
        <f t="shared" si="7"/>
        <v>0</v>
      </c>
      <c r="O33" s="15">
        <v>0</v>
      </c>
      <c r="P33" s="15">
        <v>0</v>
      </c>
      <c r="Q33" s="15">
        <f t="shared" si="8"/>
        <v>0</v>
      </c>
      <c r="R33" s="15">
        <v>0</v>
      </c>
      <c r="S33" s="15">
        <v>0</v>
      </c>
      <c r="T33" s="15">
        <f t="shared" si="9"/>
        <v>0</v>
      </c>
      <c r="U33" s="15">
        <v>0</v>
      </c>
      <c r="V33" s="15">
        <v>0</v>
      </c>
      <c r="W33" s="15">
        <f t="shared" si="10"/>
        <v>0</v>
      </c>
      <c r="X33" s="15">
        <v>0</v>
      </c>
      <c r="Y33" s="15">
        <v>0</v>
      </c>
    </row>
    <row r="34" spans="1:25" ht="71.400000000000006" customHeight="1" x14ac:dyDescent="0.3">
      <c r="A34" s="13" t="s">
        <v>28</v>
      </c>
      <c r="B34" s="12" t="s">
        <v>15</v>
      </c>
      <c r="C34" s="12" t="s">
        <v>15</v>
      </c>
      <c r="D34" s="15">
        <f>E34+H34+K34+N34+Q34+T34+W34</f>
        <v>286000</v>
      </c>
      <c r="E34" s="15">
        <f t="shared" si="4"/>
        <v>0</v>
      </c>
      <c r="F34" s="15">
        <v>0</v>
      </c>
      <c r="G34" s="15">
        <v>0</v>
      </c>
      <c r="H34" s="15">
        <f t="shared" si="5"/>
        <v>0</v>
      </c>
      <c r="I34" s="15">
        <v>0</v>
      </c>
      <c r="J34" s="15">
        <v>0</v>
      </c>
      <c r="K34" s="15">
        <f t="shared" si="6"/>
        <v>0</v>
      </c>
      <c r="L34" s="15">
        <v>0</v>
      </c>
      <c r="M34" s="15">
        <v>0</v>
      </c>
      <c r="N34" s="15">
        <f t="shared" si="7"/>
        <v>57200</v>
      </c>
      <c r="O34" s="15">
        <v>57200</v>
      </c>
      <c r="P34" s="15">
        <v>0</v>
      </c>
      <c r="Q34" s="15">
        <f t="shared" si="8"/>
        <v>57200</v>
      </c>
      <c r="R34" s="15">
        <v>57200</v>
      </c>
      <c r="S34" s="15">
        <v>0</v>
      </c>
      <c r="T34" s="15">
        <f t="shared" si="9"/>
        <v>85800</v>
      </c>
      <c r="U34" s="15">
        <v>85800</v>
      </c>
      <c r="V34" s="15">
        <v>0</v>
      </c>
      <c r="W34" s="15">
        <f t="shared" si="10"/>
        <v>85800</v>
      </c>
      <c r="X34" s="15">
        <v>85800</v>
      </c>
      <c r="Y34" s="15">
        <v>0</v>
      </c>
    </row>
    <row r="35" spans="1:25" ht="78.599999999999994" customHeight="1" x14ac:dyDescent="0.3">
      <c r="A35" s="13" t="s">
        <v>29</v>
      </c>
      <c r="B35" s="12" t="s">
        <v>15</v>
      </c>
      <c r="C35" s="12" t="s">
        <v>15</v>
      </c>
      <c r="D35" s="15">
        <f>E35+H35+K35+N35+Q35+T35+W35</f>
        <v>57200</v>
      </c>
      <c r="E35" s="15">
        <f t="shared" si="4"/>
        <v>0</v>
      </c>
      <c r="F35" s="15">
        <v>0</v>
      </c>
      <c r="G35" s="15">
        <v>0</v>
      </c>
      <c r="H35" s="15">
        <f t="shared" si="5"/>
        <v>0</v>
      </c>
      <c r="I35" s="15">
        <v>0</v>
      </c>
      <c r="J35" s="15">
        <v>0</v>
      </c>
      <c r="K35" s="15">
        <f t="shared" si="6"/>
        <v>0</v>
      </c>
      <c r="L35" s="15">
        <v>0</v>
      </c>
      <c r="M35" s="15">
        <v>0</v>
      </c>
      <c r="N35" s="15">
        <f t="shared" si="7"/>
        <v>0</v>
      </c>
      <c r="O35" s="15">
        <v>0</v>
      </c>
      <c r="P35" s="15">
        <v>0</v>
      </c>
      <c r="Q35" s="15">
        <f t="shared" si="8"/>
        <v>14300</v>
      </c>
      <c r="R35" s="15">
        <v>14300</v>
      </c>
      <c r="S35" s="15">
        <v>0</v>
      </c>
      <c r="T35" s="15">
        <f t="shared" si="9"/>
        <v>14300</v>
      </c>
      <c r="U35" s="15">
        <v>14300</v>
      </c>
      <c r="V35" s="15">
        <v>0</v>
      </c>
      <c r="W35" s="15">
        <f t="shared" si="10"/>
        <v>28600</v>
      </c>
      <c r="X35" s="15">
        <v>28600</v>
      </c>
      <c r="Y35" s="15">
        <v>0</v>
      </c>
    </row>
    <row r="36" spans="1:25" ht="78" customHeight="1" x14ac:dyDescent="0.3">
      <c r="A36" s="13" t="s">
        <v>30</v>
      </c>
      <c r="B36" s="12" t="s">
        <v>15</v>
      </c>
      <c r="C36" s="12" t="s">
        <v>15</v>
      </c>
      <c r="D36" s="15">
        <f>E36+H36+K36+N36+Q36+T36+W36</f>
        <v>57200</v>
      </c>
      <c r="E36" s="15">
        <f t="shared" si="4"/>
        <v>0</v>
      </c>
      <c r="F36" s="15">
        <v>0</v>
      </c>
      <c r="G36" s="15">
        <v>0</v>
      </c>
      <c r="H36" s="15">
        <f t="shared" si="5"/>
        <v>0</v>
      </c>
      <c r="I36" s="15">
        <v>0</v>
      </c>
      <c r="J36" s="15">
        <v>0</v>
      </c>
      <c r="K36" s="15">
        <f t="shared" si="6"/>
        <v>0</v>
      </c>
      <c r="L36" s="15">
        <v>0</v>
      </c>
      <c r="M36" s="15">
        <v>0</v>
      </c>
      <c r="N36" s="15">
        <f t="shared" si="7"/>
        <v>0</v>
      </c>
      <c r="O36" s="15">
        <v>0</v>
      </c>
      <c r="P36" s="15">
        <v>0</v>
      </c>
      <c r="Q36" s="15">
        <f t="shared" si="8"/>
        <v>14300</v>
      </c>
      <c r="R36" s="15">
        <v>14300</v>
      </c>
      <c r="S36" s="15">
        <v>0</v>
      </c>
      <c r="T36" s="15">
        <f t="shared" si="9"/>
        <v>14300</v>
      </c>
      <c r="U36" s="15">
        <v>14300</v>
      </c>
      <c r="V36" s="15">
        <v>0</v>
      </c>
      <c r="W36" s="15">
        <f t="shared" si="10"/>
        <v>28600</v>
      </c>
      <c r="X36" s="15">
        <v>28600</v>
      </c>
      <c r="Y36" s="15">
        <v>0</v>
      </c>
    </row>
    <row r="37" spans="1:25" ht="45.6" customHeight="1" x14ac:dyDescent="0.3">
      <c r="A37" s="21" t="s">
        <v>44</v>
      </c>
      <c r="B37" s="22" t="s">
        <v>15</v>
      </c>
      <c r="C37" s="22" t="s">
        <v>15</v>
      </c>
      <c r="D37" s="20">
        <f>E37+H37+K37+N37+Q37+T37+W37</f>
        <v>27382</v>
      </c>
      <c r="E37" s="20">
        <f>F37+G37</f>
        <v>27382</v>
      </c>
      <c r="F37" s="20">
        <v>27382</v>
      </c>
      <c r="G37" s="20">
        <v>0</v>
      </c>
      <c r="H37" s="20">
        <f t="shared" si="5"/>
        <v>0</v>
      </c>
      <c r="I37" s="20">
        <v>0</v>
      </c>
      <c r="J37" s="20">
        <v>0</v>
      </c>
      <c r="K37" s="20">
        <f t="shared" si="6"/>
        <v>0</v>
      </c>
      <c r="L37" s="20">
        <v>0</v>
      </c>
      <c r="M37" s="20">
        <v>0</v>
      </c>
      <c r="N37" s="20">
        <f t="shared" si="7"/>
        <v>0</v>
      </c>
      <c r="O37" s="20">
        <v>0</v>
      </c>
      <c r="P37" s="20">
        <v>0</v>
      </c>
      <c r="Q37" s="20">
        <f t="shared" si="8"/>
        <v>0</v>
      </c>
      <c r="R37" s="20">
        <v>0</v>
      </c>
      <c r="S37" s="20">
        <v>0</v>
      </c>
      <c r="T37" s="20">
        <f t="shared" si="9"/>
        <v>0</v>
      </c>
      <c r="U37" s="20">
        <v>0</v>
      </c>
      <c r="V37" s="20">
        <v>0</v>
      </c>
      <c r="W37" s="20">
        <f t="shared" si="10"/>
        <v>0</v>
      </c>
      <c r="X37" s="20">
        <v>0</v>
      </c>
      <c r="Y37" s="20">
        <v>0</v>
      </c>
    </row>
    <row r="38" spans="1:25" ht="69.599999999999994" customHeight="1" x14ac:dyDescent="0.3">
      <c r="A38" s="34" t="s">
        <v>45</v>
      </c>
      <c r="B38" s="33" t="s">
        <v>43</v>
      </c>
      <c r="C38" s="33" t="s">
        <v>43</v>
      </c>
      <c r="D38" s="32">
        <f>E38+H38+K38+N38+Q38+T38+W38</f>
        <v>2000</v>
      </c>
      <c r="E38" s="32">
        <f>F38+G38</f>
        <v>1000</v>
      </c>
      <c r="F38" s="32">
        <v>1000</v>
      </c>
      <c r="G38" s="32">
        <v>0</v>
      </c>
      <c r="H38" s="32">
        <f t="shared" ref="H38" si="19">I38+J38</f>
        <v>500</v>
      </c>
      <c r="I38" s="32">
        <v>500</v>
      </c>
      <c r="J38" s="32">
        <v>0</v>
      </c>
      <c r="K38" s="32">
        <f t="shared" ref="K38" si="20">L38+M38</f>
        <v>500</v>
      </c>
      <c r="L38" s="32">
        <v>500</v>
      </c>
      <c r="M38" s="32">
        <v>0</v>
      </c>
      <c r="N38" s="32">
        <f t="shared" ref="N38" si="21">O38+P38</f>
        <v>0</v>
      </c>
      <c r="O38" s="32">
        <v>0</v>
      </c>
      <c r="P38" s="32">
        <v>0</v>
      </c>
      <c r="Q38" s="32">
        <f t="shared" ref="Q38" si="22">R38+S38</f>
        <v>0</v>
      </c>
      <c r="R38" s="32">
        <v>0</v>
      </c>
      <c r="S38" s="32">
        <v>0</v>
      </c>
      <c r="T38" s="32">
        <f t="shared" ref="T38" si="23">U38+V38</f>
        <v>0</v>
      </c>
      <c r="U38" s="32">
        <v>0</v>
      </c>
      <c r="V38" s="32">
        <v>0</v>
      </c>
      <c r="W38" s="32">
        <f t="shared" ref="W38" si="24">X38+Y38</f>
        <v>0</v>
      </c>
      <c r="X38" s="32">
        <v>0</v>
      </c>
      <c r="Y38" s="32">
        <v>0</v>
      </c>
    </row>
    <row r="39" spans="1:25" ht="69" customHeight="1" x14ac:dyDescent="0.3">
      <c r="A39" s="35" t="s">
        <v>21</v>
      </c>
      <c r="B39" s="38"/>
      <c r="C39" s="45" t="s">
        <v>7</v>
      </c>
      <c r="D39" s="37">
        <f>D41</f>
        <v>3274.2999999999997</v>
      </c>
      <c r="E39" s="37">
        <f t="shared" ref="E39:Y39" si="25">E41</f>
        <v>582.1</v>
      </c>
      <c r="F39" s="37">
        <f t="shared" si="25"/>
        <v>582.1</v>
      </c>
      <c r="G39" s="37">
        <f t="shared" si="25"/>
        <v>0</v>
      </c>
      <c r="H39" s="37">
        <f t="shared" si="25"/>
        <v>363.8</v>
      </c>
      <c r="I39" s="37">
        <f t="shared" si="25"/>
        <v>363.8</v>
      </c>
      <c r="J39" s="37">
        <f t="shared" si="25"/>
        <v>0</v>
      </c>
      <c r="K39" s="37">
        <f t="shared" si="25"/>
        <v>0</v>
      </c>
      <c r="L39" s="37">
        <f t="shared" si="25"/>
        <v>0</v>
      </c>
      <c r="M39" s="37">
        <f t="shared" si="25"/>
        <v>0</v>
      </c>
      <c r="N39" s="37">
        <f t="shared" si="25"/>
        <v>582.1</v>
      </c>
      <c r="O39" s="37">
        <f t="shared" si="25"/>
        <v>582.1</v>
      </c>
      <c r="P39" s="37">
        <f t="shared" si="25"/>
        <v>0</v>
      </c>
      <c r="Q39" s="37">
        <f t="shared" si="25"/>
        <v>582.1</v>
      </c>
      <c r="R39" s="37">
        <f t="shared" si="25"/>
        <v>582.1</v>
      </c>
      <c r="S39" s="37">
        <f t="shared" si="25"/>
        <v>0</v>
      </c>
      <c r="T39" s="37">
        <f t="shared" si="25"/>
        <v>582.1</v>
      </c>
      <c r="U39" s="37">
        <f t="shared" si="25"/>
        <v>582.1</v>
      </c>
      <c r="V39" s="37">
        <f t="shared" si="25"/>
        <v>0</v>
      </c>
      <c r="W39" s="37">
        <f t="shared" si="25"/>
        <v>582.1</v>
      </c>
      <c r="X39" s="37">
        <f t="shared" si="25"/>
        <v>582.1</v>
      </c>
      <c r="Y39" s="37">
        <f t="shared" si="25"/>
        <v>0</v>
      </c>
    </row>
    <row r="40" spans="1:25" ht="3" customHeight="1" x14ac:dyDescent="0.3">
      <c r="A40" s="36"/>
      <c r="B40" s="38"/>
      <c r="C40" s="46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</row>
    <row r="41" spans="1:25" ht="31.8" customHeight="1" x14ac:dyDescent="0.3">
      <c r="A41" s="36"/>
      <c r="B41" s="38"/>
      <c r="C41" s="50" t="s">
        <v>15</v>
      </c>
      <c r="D41" s="40">
        <f>D43</f>
        <v>3274.2999999999997</v>
      </c>
      <c r="E41" s="40">
        <f t="shared" ref="E41:Y41" si="26">E43</f>
        <v>582.1</v>
      </c>
      <c r="F41" s="40">
        <f t="shared" si="26"/>
        <v>582.1</v>
      </c>
      <c r="G41" s="40">
        <f t="shared" si="26"/>
        <v>0</v>
      </c>
      <c r="H41" s="40">
        <f t="shared" si="26"/>
        <v>363.8</v>
      </c>
      <c r="I41" s="40">
        <f t="shared" si="26"/>
        <v>363.8</v>
      </c>
      <c r="J41" s="40">
        <f t="shared" si="26"/>
        <v>0</v>
      </c>
      <c r="K41" s="40">
        <f t="shared" si="26"/>
        <v>0</v>
      </c>
      <c r="L41" s="40">
        <v>0</v>
      </c>
      <c r="M41" s="40">
        <f t="shared" si="26"/>
        <v>0</v>
      </c>
      <c r="N41" s="40">
        <f t="shared" si="26"/>
        <v>582.1</v>
      </c>
      <c r="O41" s="40">
        <f t="shared" si="26"/>
        <v>582.1</v>
      </c>
      <c r="P41" s="40">
        <f t="shared" si="26"/>
        <v>0</v>
      </c>
      <c r="Q41" s="40">
        <f t="shared" si="26"/>
        <v>582.1</v>
      </c>
      <c r="R41" s="40">
        <f t="shared" si="26"/>
        <v>582.1</v>
      </c>
      <c r="S41" s="40">
        <f t="shared" si="26"/>
        <v>0</v>
      </c>
      <c r="T41" s="40">
        <f t="shared" si="26"/>
        <v>582.1</v>
      </c>
      <c r="U41" s="40">
        <f t="shared" si="26"/>
        <v>582.1</v>
      </c>
      <c r="V41" s="40">
        <f t="shared" si="26"/>
        <v>0</v>
      </c>
      <c r="W41" s="40">
        <f t="shared" si="26"/>
        <v>582.1</v>
      </c>
      <c r="X41" s="40">
        <f t="shared" si="26"/>
        <v>582.1</v>
      </c>
      <c r="Y41" s="40">
        <f t="shared" si="26"/>
        <v>0</v>
      </c>
    </row>
    <row r="42" spans="1:25" x14ac:dyDescent="0.3">
      <c r="A42" s="36"/>
      <c r="B42" s="49"/>
      <c r="C42" s="5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</row>
    <row r="43" spans="1:25" ht="82.8" customHeight="1" x14ac:dyDescent="0.3">
      <c r="A43" s="5" t="s">
        <v>22</v>
      </c>
      <c r="B43" s="11" t="s">
        <v>15</v>
      </c>
      <c r="C43" s="2" t="s">
        <v>15</v>
      </c>
      <c r="D43" s="15">
        <f>E43+H43+K43+N43+Q43+T43+W43</f>
        <v>3274.2999999999997</v>
      </c>
      <c r="E43" s="15">
        <f t="shared" ref="E43" si="27">F43+G43</f>
        <v>582.1</v>
      </c>
      <c r="F43" s="15">
        <v>582.1</v>
      </c>
      <c r="G43" s="15">
        <v>0</v>
      </c>
      <c r="H43" s="15">
        <f t="shared" ref="H43" si="28">I43+J43</f>
        <v>363.8</v>
      </c>
      <c r="I43" s="15">
        <v>363.8</v>
      </c>
      <c r="J43" s="15">
        <v>0</v>
      </c>
      <c r="K43" s="15">
        <f t="shared" ref="K43" si="29">L43+M43</f>
        <v>0</v>
      </c>
      <c r="L43" s="15">
        <v>0</v>
      </c>
      <c r="M43" s="15">
        <v>0</v>
      </c>
      <c r="N43" s="15">
        <f t="shared" ref="N43" si="30">O43+P43</f>
        <v>582.1</v>
      </c>
      <c r="O43" s="15">
        <v>582.1</v>
      </c>
      <c r="P43" s="15">
        <v>0</v>
      </c>
      <c r="Q43" s="15">
        <f t="shared" ref="Q43" si="31">R43+S43</f>
        <v>582.1</v>
      </c>
      <c r="R43" s="15">
        <v>582.1</v>
      </c>
      <c r="S43" s="15">
        <v>0</v>
      </c>
      <c r="T43" s="15">
        <f t="shared" ref="T43" si="32">U43+V43</f>
        <v>582.1</v>
      </c>
      <c r="U43" s="15">
        <v>582.1</v>
      </c>
      <c r="V43" s="15">
        <v>0</v>
      </c>
      <c r="W43" s="15">
        <f t="shared" ref="W43" si="33">X43+Y43</f>
        <v>582.1</v>
      </c>
      <c r="X43" s="15">
        <v>582.1</v>
      </c>
      <c r="Y43" s="15">
        <v>0</v>
      </c>
    </row>
    <row r="44" spans="1:25" ht="52.8" customHeight="1" x14ac:dyDescent="0.3">
      <c r="A44" s="52" t="s">
        <v>23</v>
      </c>
      <c r="B44" s="11"/>
      <c r="C44" s="10" t="s">
        <v>7</v>
      </c>
      <c r="D44" s="16">
        <f>D45</f>
        <v>63600</v>
      </c>
      <c r="E44" s="16">
        <f t="shared" ref="E44:Y44" si="34">E45</f>
        <v>0</v>
      </c>
      <c r="F44" s="16">
        <f t="shared" si="34"/>
        <v>0</v>
      </c>
      <c r="G44" s="16">
        <f t="shared" si="34"/>
        <v>0</v>
      </c>
      <c r="H44" s="16">
        <f t="shared" si="34"/>
        <v>0</v>
      </c>
      <c r="I44" s="16">
        <f t="shared" si="34"/>
        <v>0</v>
      </c>
      <c r="J44" s="16">
        <f t="shared" si="34"/>
        <v>0</v>
      </c>
      <c r="K44" s="16">
        <f t="shared" si="34"/>
        <v>0</v>
      </c>
      <c r="L44" s="16">
        <f t="shared" si="34"/>
        <v>0</v>
      </c>
      <c r="M44" s="16">
        <f t="shared" si="34"/>
        <v>0</v>
      </c>
      <c r="N44" s="16">
        <f t="shared" si="34"/>
        <v>15900</v>
      </c>
      <c r="O44" s="16">
        <f t="shared" si="34"/>
        <v>795</v>
      </c>
      <c r="P44" s="16">
        <f t="shared" si="34"/>
        <v>15105</v>
      </c>
      <c r="Q44" s="16">
        <f t="shared" si="34"/>
        <v>15900</v>
      </c>
      <c r="R44" s="16">
        <f t="shared" si="34"/>
        <v>795</v>
      </c>
      <c r="S44" s="18">
        <v>15105</v>
      </c>
      <c r="T44" s="16">
        <f t="shared" si="34"/>
        <v>15900</v>
      </c>
      <c r="U44" s="16">
        <f t="shared" si="34"/>
        <v>795</v>
      </c>
      <c r="V44" s="16">
        <f t="shared" si="34"/>
        <v>15105</v>
      </c>
      <c r="W44" s="16">
        <f t="shared" si="34"/>
        <v>15900</v>
      </c>
      <c r="X44" s="16">
        <f t="shared" si="34"/>
        <v>795</v>
      </c>
      <c r="Y44" s="16">
        <f t="shared" si="34"/>
        <v>15105</v>
      </c>
    </row>
    <row r="45" spans="1:25" ht="74.400000000000006" customHeight="1" x14ac:dyDescent="0.3">
      <c r="A45" s="53"/>
      <c r="B45" s="11"/>
      <c r="C45" s="14" t="s">
        <v>15</v>
      </c>
      <c r="D45" s="15">
        <f>E45+H45+K45+N45+Q45+T45+W45</f>
        <v>63600</v>
      </c>
      <c r="E45" s="15">
        <f>F45+G45</f>
        <v>0</v>
      </c>
      <c r="F45" s="15">
        <v>0</v>
      </c>
      <c r="G45" s="15">
        <v>0</v>
      </c>
      <c r="H45" s="15">
        <f>I45+J45</f>
        <v>0</v>
      </c>
      <c r="I45" s="15">
        <v>0</v>
      </c>
      <c r="J45" s="15">
        <v>0</v>
      </c>
      <c r="K45" s="15">
        <f>L45+M45</f>
        <v>0</v>
      </c>
      <c r="L45" s="15">
        <v>0</v>
      </c>
      <c r="M45" s="15">
        <v>0</v>
      </c>
      <c r="N45" s="15">
        <f t="shared" ref="N45" si="35">O45+P45</f>
        <v>15900</v>
      </c>
      <c r="O45" s="15">
        <v>795</v>
      </c>
      <c r="P45" s="15">
        <v>15105</v>
      </c>
      <c r="Q45" s="15">
        <f>R45+S45</f>
        <v>15900</v>
      </c>
      <c r="R45" s="15">
        <v>795</v>
      </c>
      <c r="S45" s="15">
        <v>15105</v>
      </c>
      <c r="T45" s="15">
        <f>U45+V45</f>
        <v>15900</v>
      </c>
      <c r="U45" s="15">
        <v>795</v>
      </c>
      <c r="V45" s="15">
        <v>15105</v>
      </c>
      <c r="W45" s="15">
        <f>X45+Y45</f>
        <v>15900</v>
      </c>
      <c r="X45" s="15">
        <v>795</v>
      </c>
      <c r="Y45" s="15">
        <v>15105</v>
      </c>
    </row>
    <row r="46" spans="1:25" ht="105.6" customHeight="1" x14ac:dyDescent="0.3">
      <c r="A46" s="5" t="s">
        <v>24</v>
      </c>
      <c r="B46" s="14" t="s">
        <v>15</v>
      </c>
      <c r="C46" s="14" t="s">
        <v>15</v>
      </c>
      <c r="D46" s="15">
        <f>E46+H46+K46+N46+Q46+T46+W46</f>
        <v>63600</v>
      </c>
      <c r="E46" s="15">
        <f>F46+G46</f>
        <v>0</v>
      </c>
      <c r="F46" s="15">
        <v>0</v>
      </c>
      <c r="G46" s="15">
        <v>0</v>
      </c>
      <c r="H46" s="15">
        <f>I46+J46</f>
        <v>0</v>
      </c>
      <c r="I46" s="15">
        <v>0</v>
      </c>
      <c r="J46" s="15">
        <v>0</v>
      </c>
      <c r="K46" s="15">
        <f>L46+M46</f>
        <v>0</v>
      </c>
      <c r="L46" s="15">
        <v>0</v>
      </c>
      <c r="M46" s="15">
        <v>0</v>
      </c>
      <c r="N46" s="15">
        <f t="shared" ref="N46" si="36">O46+P46</f>
        <v>15900</v>
      </c>
      <c r="O46" s="15">
        <v>795</v>
      </c>
      <c r="P46" s="15">
        <v>15105</v>
      </c>
      <c r="Q46" s="15">
        <f>R46+S46</f>
        <v>15900</v>
      </c>
      <c r="R46" s="15">
        <v>795</v>
      </c>
      <c r="S46" s="15">
        <v>15105</v>
      </c>
      <c r="T46" s="15">
        <f>U46+V46</f>
        <v>15900</v>
      </c>
      <c r="U46" s="15">
        <v>795</v>
      </c>
      <c r="V46" s="15">
        <v>15105</v>
      </c>
      <c r="W46" s="15">
        <f>X46+Y46</f>
        <v>15900</v>
      </c>
      <c r="X46" s="15">
        <v>795</v>
      </c>
      <c r="Y46" s="15">
        <v>15105</v>
      </c>
    </row>
    <row r="47" spans="1:25" ht="90.6" customHeight="1" x14ac:dyDescent="0.3">
      <c r="A47" s="54" t="s">
        <v>40</v>
      </c>
      <c r="B47" s="14"/>
      <c r="C47" s="10" t="s">
        <v>7</v>
      </c>
      <c r="D47" s="16">
        <f>D48</f>
        <v>108624</v>
      </c>
      <c r="E47" s="16">
        <f t="shared" ref="E47:Y47" si="37">E48</f>
        <v>11296</v>
      </c>
      <c r="F47" s="16">
        <f t="shared" si="37"/>
        <v>11296</v>
      </c>
      <c r="G47" s="16">
        <f t="shared" si="37"/>
        <v>0</v>
      </c>
      <c r="H47" s="16">
        <f t="shared" si="37"/>
        <v>10464</v>
      </c>
      <c r="I47" s="16">
        <f t="shared" si="37"/>
        <v>10464</v>
      </c>
      <c r="J47" s="16">
        <f t="shared" si="37"/>
        <v>0</v>
      </c>
      <c r="K47" s="16">
        <f t="shared" si="37"/>
        <v>10464</v>
      </c>
      <c r="L47" s="16">
        <f t="shared" si="37"/>
        <v>10464</v>
      </c>
      <c r="M47" s="16">
        <f t="shared" si="37"/>
        <v>0</v>
      </c>
      <c r="N47" s="16">
        <f t="shared" si="37"/>
        <v>20150</v>
      </c>
      <c r="O47" s="16">
        <f t="shared" si="37"/>
        <v>20150</v>
      </c>
      <c r="P47" s="16">
        <f t="shared" si="37"/>
        <v>0</v>
      </c>
      <c r="Q47" s="16">
        <f t="shared" si="37"/>
        <v>19750</v>
      </c>
      <c r="R47" s="16">
        <f t="shared" si="37"/>
        <v>19750</v>
      </c>
      <c r="S47" s="16">
        <f t="shared" si="37"/>
        <v>0</v>
      </c>
      <c r="T47" s="16">
        <f t="shared" si="37"/>
        <v>19750</v>
      </c>
      <c r="U47" s="16">
        <f t="shared" si="37"/>
        <v>19750</v>
      </c>
      <c r="V47" s="16">
        <f t="shared" si="37"/>
        <v>0</v>
      </c>
      <c r="W47" s="16">
        <f t="shared" si="37"/>
        <v>16750</v>
      </c>
      <c r="X47" s="16">
        <f t="shared" si="37"/>
        <v>16750</v>
      </c>
      <c r="Y47" s="16">
        <f t="shared" si="37"/>
        <v>0</v>
      </c>
    </row>
    <row r="48" spans="1:25" ht="54" customHeight="1" x14ac:dyDescent="0.3">
      <c r="A48" s="53"/>
      <c r="B48" s="14" t="s">
        <v>15</v>
      </c>
      <c r="C48" s="14" t="s">
        <v>15</v>
      </c>
      <c r="D48" s="15">
        <f>D49+D50+D51+D52</f>
        <v>108624</v>
      </c>
      <c r="E48" s="32">
        <f t="shared" ref="E48:Y48" si="38">E49+E50+E51+E52</f>
        <v>11296</v>
      </c>
      <c r="F48" s="32">
        <f t="shared" si="38"/>
        <v>11296</v>
      </c>
      <c r="G48" s="32">
        <f t="shared" si="38"/>
        <v>0</v>
      </c>
      <c r="H48" s="32">
        <f t="shared" si="38"/>
        <v>10464</v>
      </c>
      <c r="I48" s="32">
        <f t="shared" si="38"/>
        <v>10464</v>
      </c>
      <c r="J48" s="32">
        <f t="shared" si="38"/>
        <v>0</v>
      </c>
      <c r="K48" s="32">
        <f t="shared" si="38"/>
        <v>10464</v>
      </c>
      <c r="L48" s="32">
        <f t="shared" si="38"/>
        <v>10464</v>
      </c>
      <c r="M48" s="32">
        <f t="shared" si="38"/>
        <v>0</v>
      </c>
      <c r="N48" s="32">
        <f t="shared" si="38"/>
        <v>20150</v>
      </c>
      <c r="O48" s="32">
        <f t="shared" si="38"/>
        <v>20150</v>
      </c>
      <c r="P48" s="32">
        <f t="shared" si="38"/>
        <v>0</v>
      </c>
      <c r="Q48" s="32">
        <f t="shared" si="38"/>
        <v>19750</v>
      </c>
      <c r="R48" s="32">
        <f t="shared" si="38"/>
        <v>19750</v>
      </c>
      <c r="S48" s="32">
        <f t="shared" si="38"/>
        <v>0</v>
      </c>
      <c r="T48" s="32">
        <f t="shared" si="38"/>
        <v>19750</v>
      </c>
      <c r="U48" s="32">
        <f t="shared" si="38"/>
        <v>19750</v>
      </c>
      <c r="V48" s="32">
        <f t="shared" si="38"/>
        <v>0</v>
      </c>
      <c r="W48" s="32">
        <f t="shared" si="38"/>
        <v>16750</v>
      </c>
      <c r="X48" s="32">
        <f t="shared" si="38"/>
        <v>16750</v>
      </c>
      <c r="Y48" s="32">
        <f t="shared" si="38"/>
        <v>0</v>
      </c>
    </row>
    <row r="49" spans="1:25" ht="104.4" customHeight="1" x14ac:dyDescent="0.3">
      <c r="A49" s="5" t="s">
        <v>46</v>
      </c>
      <c r="B49" s="14" t="s">
        <v>15</v>
      </c>
      <c r="C49" s="14" t="s">
        <v>15</v>
      </c>
      <c r="D49" s="15">
        <f>E49+H49+K49+N49+Q49+T49+W49</f>
        <v>20450</v>
      </c>
      <c r="E49" s="15">
        <f>F49+G49</f>
        <v>3350</v>
      </c>
      <c r="F49" s="15">
        <v>3350</v>
      </c>
      <c r="G49" s="15">
        <v>0</v>
      </c>
      <c r="H49" s="15">
        <f t="shared" ref="H49" si="39">I49+J49</f>
        <v>3350</v>
      </c>
      <c r="I49" s="15">
        <v>3350</v>
      </c>
      <c r="J49" s="15">
        <v>0</v>
      </c>
      <c r="K49" s="15">
        <f t="shared" ref="K49" si="40">L49+M49</f>
        <v>3350</v>
      </c>
      <c r="L49" s="15">
        <v>3350</v>
      </c>
      <c r="M49" s="15">
        <v>0</v>
      </c>
      <c r="N49" s="15">
        <f t="shared" ref="N49" si="41">O49+P49</f>
        <v>3350</v>
      </c>
      <c r="O49" s="15">
        <v>3350</v>
      </c>
      <c r="P49" s="15">
        <v>0</v>
      </c>
      <c r="Q49" s="15">
        <f t="shared" ref="Q49" si="42">R49+S49</f>
        <v>3350</v>
      </c>
      <c r="R49" s="15">
        <v>3350</v>
      </c>
      <c r="S49" s="15">
        <v>0</v>
      </c>
      <c r="T49" s="15">
        <f t="shared" ref="T49" si="43">U49+V49</f>
        <v>3350</v>
      </c>
      <c r="U49" s="15">
        <v>3350</v>
      </c>
      <c r="V49" s="15">
        <v>0</v>
      </c>
      <c r="W49" s="15">
        <f t="shared" ref="W49" si="44">X49+Y49</f>
        <v>350</v>
      </c>
      <c r="X49" s="15">
        <v>350</v>
      </c>
      <c r="Y49" s="15">
        <v>0</v>
      </c>
    </row>
    <row r="50" spans="1:25" ht="82.8" customHeight="1" x14ac:dyDescent="0.3">
      <c r="A50" s="66" t="s">
        <v>47</v>
      </c>
      <c r="B50" s="14" t="s">
        <v>15</v>
      </c>
      <c r="C50" s="14" t="s">
        <v>15</v>
      </c>
      <c r="D50" s="15">
        <f>E50+H50+K50+N50+Q50+T50+W50</f>
        <v>10550</v>
      </c>
      <c r="E50" s="15">
        <f t="shared" ref="E50:E52" si="45">F50+G50</f>
        <v>1650</v>
      </c>
      <c r="F50" s="15">
        <v>1650</v>
      </c>
      <c r="G50" s="15">
        <v>0</v>
      </c>
      <c r="H50" s="15">
        <f t="shared" ref="H50:H52" si="46">I50+J50</f>
        <v>1650</v>
      </c>
      <c r="I50" s="15">
        <v>1650</v>
      </c>
      <c r="J50" s="15">
        <v>0</v>
      </c>
      <c r="K50" s="15">
        <f t="shared" ref="K50:K52" si="47">L50+M50</f>
        <v>1650</v>
      </c>
      <c r="L50" s="15">
        <v>1650</v>
      </c>
      <c r="M50" s="15">
        <v>0</v>
      </c>
      <c r="N50" s="15">
        <f t="shared" ref="N50:N52" si="48">O50+P50</f>
        <v>1700</v>
      </c>
      <c r="O50" s="15">
        <v>1700</v>
      </c>
      <c r="P50" s="15">
        <v>0</v>
      </c>
      <c r="Q50" s="15">
        <f t="shared" ref="Q50:Q52" si="49">R50+S50</f>
        <v>1300</v>
      </c>
      <c r="R50" s="15">
        <v>1300</v>
      </c>
      <c r="S50" s="15">
        <v>0</v>
      </c>
      <c r="T50" s="15">
        <f t="shared" ref="T50:T52" si="50">U50+V50</f>
        <v>1300</v>
      </c>
      <c r="U50" s="15">
        <v>1300</v>
      </c>
      <c r="V50" s="15">
        <v>0</v>
      </c>
      <c r="W50" s="15">
        <f t="shared" ref="W50:W52" si="51">X50+Y50</f>
        <v>1300</v>
      </c>
      <c r="X50" s="15">
        <v>1300</v>
      </c>
      <c r="Y50" s="15">
        <v>0</v>
      </c>
    </row>
    <row r="51" spans="1:25" s="30" customFormat="1" ht="54" customHeight="1" x14ac:dyDescent="0.3">
      <c r="A51" s="27" t="s">
        <v>38</v>
      </c>
      <c r="B51" s="28" t="s">
        <v>15</v>
      </c>
      <c r="C51" s="28" t="s">
        <v>15</v>
      </c>
      <c r="D51" s="29">
        <f>E51+H51+K51+N51+Q51+T51+W51</f>
        <v>76924</v>
      </c>
      <c r="E51" s="29">
        <f t="shared" si="45"/>
        <v>5996</v>
      </c>
      <c r="F51" s="29">
        <v>5996</v>
      </c>
      <c r="G51" s="29">
        <v>0</v>
      </c>
      <c r="H51" s="29">
        <f t="shared" si="46"/>
        <v>5464</v>
      </c>
      <c r="I51" s="29">
        <v>5464</v>
      </c>
      <c r="J51" s="29">
        <v>0</v>
      </c>
      <c r="K51" s="29">
        <f t="shared" si="47"/>
        <v>5464</v>
      </c>
      <c r="L51" s="29">
        <v>5464</v>
      </c>
      <c r="M51" s="29">
        <v>0</v>
      </c>
      <c r="N51" s="29">
        <f t="shared" si="48"/>
        <v>15000</v>
      </c>
      <c r="O51" s="29">
        <v>15000</v>
      </c>
      <c r="P51" s="29">
        <v>0</v>
      </c>
      <c r="Q51" s="29">
        <f t="shared" si="49"/>
        <v>15000</v>
      </c>
      <c r="R51" s="29">
        <v>15000</v>
      </c>
      <c r="S51" s="29">
        <v>0</v>
      </c>
      <c r="T51" s="29">
        <f t="shared" si="50"/>
        <v>15000</v>
      </c>
      <c r="U51" s="29">
        <v>15000</v>
      </c>
      <c r="V51" s="29">
        <v>0</v>
      </c>
      <c r="W51" s="29">
        <f t="shared" si="51"/>
        <v>15000</v>
      </c>
      <c r="X51" s="29">
        <v>15000</v>
      </c>
      <c r="Y51" s="29">
        <v>0</v>
      </c>
    </row>
    <row r="52" spans="1:25" ht="103.8" customHeight="1" x14ac:dyDescent="0.3">
      <c r="A52" s="5" t="s">
        <v>39</v>
      </c>
      <c r="B52" s="14" t="s">
        <v>15</v>
      </c>
      <c r="C52" s="14" t="s">
        <v>15</v>
      </c>
      <c r="D52" s="15">
        <f>E52+H52+K52+N52+Q52+T52+W52</f>
        <v>700</v>
      </c>
      <c r="E52" s="15">
        <f t="shared" si="45"/>
        <v>300</v>
      </c>
      <c r="F52" s="15">
        <v>300</v>
      </c>
      <c r="G52" s="15">
        <v>0</v>
      </c>
      <c r="H52" s="15">
        <f t="shared" si="46"/>
        <v>0</v>
      </c>
      <c r="I52" s="15">
        <v>0</v>
      </c>
      <c r="J52" s="15">
        <v>0</v>
      </c>
      <c r="K52" s="15">
        <f t="shared" si="47"/>
        <v>0</v>
      </c>
      <c r="L52" s="15">
        <v>0</v>
      </c>
      <c r="M52" s="15">
        <v>0</v>
      </c>
      <c r="N52" s="15">
        <f t="shared" si="48"/>
        <v>100</v>
      </c>
      <c r="O52" s="15">
        <v>100</v>
      </c>
      <c r="P52" s="15">
        <v>0</v>
      </c>
      <c r="Q52" s="15">
        <f t="shared" si="49"/>
        <v>100</v>
      </c>
      <c r="R52" s="15">
        <v>100</v>
      </c>
      <c r="S52" s="15">
        <v>0</v>
      </c>
      <c r="T52" s="15">
        <f t="shared" si="50"/>
        <v>100</v>
      </c>
      <c r="U52" s="15">
        <v>100</v>
      </c>
      <c r="V52" s="15">
        <v>0</v>
      </c>
      <c r="W52" s="15">
        <f t="shared" si="51"/>
        <v>100</v>
      </c>
      <c r="X52" s="15">
        <v>100</v>
      </c>
      <c r="Y52" s="15">
        <v>0</v>
      </c>
    </row>
  </sheetData>
  <mergeCells count="163">
    <mergeCell ref="A44:A45"/>
    <mergeCell ref="A47:A48"/>
    <mergeCell ref="A12:A15"/>
    <mergeCell ref="D6:S6"/>
    <mergeCell ref="C17:C18"/>
    <mergeCell ref="B17:B18"/>
    <mergeCell ref="P14:P15"/>
    <mergeCell ref="Q14:Q15"/>
    <mergeCell ref="R14:R15"/>
    <mergeCell ref="S14:S15"/>
    <mergeCell ref="Q17:Q18"/>
    <mergeCell ref="R17:R18"/>
    <mergeCell ref="S17:S18"/>
    <mergeCell ref="Q41:Q42"/>
    <mergeCell ref="R41:R42"/>
    <mergeCell ref="S41:S42"/>
    <mergeCell ref="N17:N18"/>
    <mergeCell ref="O17:O18"/>
    <mergeCell ref="P17:P18"/>
    <mergeCell ref="P39:P40"/>
    <mergeCell ref="D17:D18"/>
    <mergeCell ref="E17:E18"/>
    <mergeCell ref="L17:L18"/>
    <mergeCell ref="M17:M18"/>
    <mergeCell ref="T12:T13"/>
    <mergeCell ref="C8:C10"/>
    <mergeCell ref="D9:D10"/>
    <mergeCell ref="E9:G9"/>
    <mergeCell ref="H9:J9"/>
    <mergeCell ref="O12:O13"/>
    <mergeCell ref="P12:P13"/>
    <mergeCell ref="L12:L13"/>
    <mergeCell ref="M12:M13"/>
    <mergeCell ref="T17:T18"/>
    <mergeCell ref="Y41:Y42"/>
    <mergeCell ref="C39:C40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T41:T42"/>
    <mergeCell ref="U41:U42"/>
    <mergeCell ref="V41:V42"/>
    <mergeCell ref="W41:W42"/>
    <mergeCell ref="X41:X42"/>
    <mergeCell ref="O41:O42"/>
    <mergeCell ref="P41:P42"/>
    <mergeCell ref="W19:W21"/>
    <mergeCell ref="X19:X21"/>
    <mergeCell ref="Y19:Y21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K41:K42"/>
    <mergeCell ref="L41:L42"/>
    <mergeCell ref="M41:M42"/>
    <mergeCell ref="N41:N42"/>
    <mergeCell ref="L19:L21"/>
    <mergeCell ref="M19:M21"/>
    <mergeCell ref="N19:N21"/>
    <mergeCell ref="O19:O21"/>
    <mergeCell ref="P19:P21"/>
    <mergeCell ref="V39:V40"/>
    <mergeCell ref="N39:N40"/>
    <mergeCell ref="O39:O40"/>
    <mergeCell ref="T2:Y5"/>
    <mergeCell ref="Q39:Q40"/>
    <mergeCell ref="R39:R40"/>
    <mergeCell ref="S39:S40"/>
    <mergeCell ref="T39:T40"/>
    <mergeCell ref="U39:U40"/>
    <mergeCell ref="U17:U18"/>
    <mergeCell ref="W39:W40"/>
    <mergeCell ref="X39:X40"/>
    <mergeCell ref="Y39:Y40"/>
    <mergeCell ref="W9:Y9"/>
    <mergeCell ref="X12:X13"/>
    <mergeCell ref="Y12:Y13"/>
    <mergeCell ref="W17:W18"/>
    <mergeCell ref="X17:X18"/>
    <mergeCell ref="Q19:Q21"/>
    <mergeCell ref="Y17:Y18"/>
    <mergeCell ref="V17:V18"/>
    <mergeCell ref="Q9:S9"/>
    <mergeCell ref="T9:V9"/>
    <mergeCell ref="Q12:Q13"/>
    <mergeCell ref="R12:R13"/>
    <mergeCell ref="U12:U13"/>
    <mergeCell ref="V12:V13"/>
    <mergeCell ref="W12:W13"/>
    <mergeCell ref="U14:U15"/>
    <mergeCell ref="V14:V15"/>
    <mergeCell ref="W14:W15"/>
    <mergeCell ref="X14:X15"/>
    <mergeCell ref="Y14:Y15"/>
    <mergeCell ref="A8:A10"/>
    <mergeCell ref="B8:B10"/>
    <mergeCell ref="C12:C13"/>
    <mergeCell ref="N12:N13"/>
    <mergeCell ref="K9:M9"/>
    <mergeCell ref="D8:Y8"/>
    <mergeCell ref="N9:P9"/>
    <mergeCell ref="B12:B13"/>
    <mergeCell ref="D12:D13"/>
    <mergeCell ref="E12:E13"/>
    <mergeCell ref="F12:F13"/>
    <mergeCell ref="G12:G13"/>
    <mergeCell ref="H12:H13"/>
    <mergeCell ref="I12:I13"/>
    <mergeCell ref="J12:J13"/>
    <mergeCell ref="K12:K13"/>
    <mergeCell ref="T14:T15"/>
    <mergeCell ref="S12:S13"/>
    <mergeCell ref="S19:S21"/>
    <mergeCell ref="T19:T21"/>
    <mergeCell ref="U19:U21"/>
    <mergeCell ref="V19:V21"/>
    <mergeCell ref="L39:L40"/>
    <mergeCell ref="M39:M40"/>
    <mergeCell ref="H39:H40"/>
    <mergeCell ref="I39:I40"/>
    <mergeCell ref="H19:H21"/>
    <mergeCell ref="I19:I21"/>
    <mergeCell ref="J39:J40"/>
    <mergeCell ref="K39:K40"/>
    <mergeCell ref="R19:R21"/>
    <mergeCell ref="A39:A42"/>
    <mergeCell ref="K17:K18"/>
    <mergeCell ref="F17:F18"/>
    <mergeCell ref="B19:B21"/>
    <mergeCell ref="C19:C21"/>
    <mergeCell ref="D19:D21"/>
    <mergeCell ref="E19:E21"/>
    <mergeCell ref="F19:F21"/>
    <mergeCell ref="J19:J21"/>
    <mergeCell ref="K19:K21"/>
    <mergeCell ref="B39:B40"/>
    <mergeCell ref="D39:D40"/>
    <mergeCell ref="E39:E40"/>
    <mergeCell ref="F39:F40"/>
    <mergeCell ref="G39:G40"/>
    <mergeCell ref="G17:G18"/>
    <mergeCell ref="H17:H18"/>
    <mergeCell ref="I17:I18"/>
    <mergeCell ref="J17:J18"/>
    <mergeCell ref="G19:G21"/>
    <mergeCell ref="A17:A22"/>
  </mergeCells>
  <pageMargins left="0.23622047244094491" right="0.19685039370078741" top="0.61" bottom="0.36" header="0.31496062992125984" footer="0.31496062992125984"/>
  <pageSetup paperSize="9" scale="56" orientation="landscape" horizontalDpi="0" verticalDpi="0" r:id="rId1"/>
  <rowBreaks count="1" manualBreakCount="1">
    <brk id="23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2014-01-30T08:31:52Z</dcterms:modified>
</cp:coreProperties>
</file>