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Лист1!$A$1:$X$53</definedName>
  </definedNames>
  <calcPr calcId="144525"/>
</workbook>
</file>

<file path=xl/calcChain.xml><?xml version="1.0" encoding="utf-8"?>
<calcChain xmlns="http://schemas.openxmlformats.org/spreadsheetml/2006/main">
  <c r="D14" i="1" l="1"/>
  <c r="K29" i="1" l="1"/>
  <c r="V30" i="1"/>
  <c r="S30" i="1"/>
  <c r="P30" i="1"/>
  <c r="M30" i="1"/>
  <c r="G30" i="1"/>
  <c r="D30" i="1" l="1"/>
  <c r="J30" i="1"/>
  <c r="W18" i="1" l="1"/>
  <c r="T18" i="1"/>
  <c r="Q18" i="1"/>
  <c r="W19" i="1"/>
  <c r="T19" i="1"/>
  <c r="Q19" i="1"/>
  <c r="H29" i="1" l="1"/>
  <c r="H28" i="1"/>
  <c r="B50" i="1" l="1"/>
  <c r="M34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8" i="1"/>
  <c r="I29" i="1"/>
  <c r="V41" i="1"/>
  <c r="S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G35" i="1"/>
  <c r="J35" i="1"/>
  <c r="M35" i="1"/>
  <c r="P35" i="1"/>
  <c r="S35" i="1"/>
  <c r="V35" i="1"/>
  <c r="D41" i="1" l="1"/>
  <c r="D36" i="1"/>
  <c r="D37" i="1"/>
  <c r="D38" i="1"/>
  <c r="D39" i="1"/>
  <c r="D40" i="1"/>
  <c r="W28" i="1"/>
  <c r="T28" i="1"/>
  <c r="Q28" i="1"/>
  <c r="X28" i="1"/>
  <c r="U28" i="1"/>
  <c r="R28" i="1"/>
  <c r="I28" i="1"/>
  <c r="L28" i="1"/>
  <c r="O28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S29" i="1" s="1"/>
  <c r="S28" i="1" s="1"/>
  <c r="P31" i="1"/>
  <c r="M31" i="1"/>
  <c r="M29" i="1" s="1"/>
  <c r="M28" i="1" s="1"/>
  <c r="J31" i="1"/>
  <c r="G31" i="1"/>
  <c r="X43" i="1"/>
  <c r="W43" i="1"/>
  <c r="U43" i="1"/>
  <c r="T43" i="1"/>
  <c r="R43" i="1"/>
  <c r="Q43" i="1"/>
  <c r="O43" i="1"/>
  <c r="O42" i="1" s="1"/>
  <c r="N43" i="1"/>
  <c r="N42" i="1" s="1"/>
  <c r="L43" i="1"/>
  <c r="L42" i="1" s="1"/>
  <c r="K43" i="1"/>
  <c r="I43" i="1"/>
  <c r="I42" i="1" s="1"/>
  <c r="H43" i="1"/>
  <c r="H42" i="1" s="1"/>
  <c r="V44" i="1"/>
  <c r="S44" i="1"/>
  <c r="P44" i="1"/>
  <c r="M44" i="1"/>
  <c r="J44" i="1"/>
  <c r="G44" i="1"/>
  <c r="V49" i="1"/>
  <c r="S49" i="1"/>
  <c r="P49" i="1"/>
  <c r="M49" i="1"/>
  <c r="J49" i="1"/>
  <c r="G49" i="1"/>
  <c r="J29" i="1" l="1"/>
  <c r="J28" i="1" s="1"/>
  <c r="K42" i="1"/>
  <c r="K16" i="1"/>
  <c r="P29" i="1"/>
  <c r="P28" i="1" s="1"/>
  <c r="V29" i="1"/>
  <c r="V28" i="1" s="1"/>
  <c r="R42" i="1"/>
  <c r="W42" i="1"/>
  <c r="T42" i="1"/>
  <c r="X42" i="1"/>
  <c r="D49" i="1"/>
  <c r="Q42" i="1"/>
  <c r="U42" i="1"/>
  <c r="D31" i="1"/>
  <c r="D33" i="1"/>
  <c r="G29" i="1"/>
  <c r="G28" i="1" s="1"/>
  <c r="D32" i="1"/>
  <c r="D44" i="1"/>
  <c r="V48" i="1"/>
  <c r="S48" i="1"/>
  <c r="P48" i="1"/>
  <c r="M48" i="1"/>
  <c r="J48" i="1"/>
  <c r="G48" i="1"/>
  <c r="V47" i="1"/>
  <c r="S47" i="1"/>
  <c r="P47" i="1"/>
  <c r="M47" i="1"/>
  <c r="J47" i="1"/>
  <c r="G47" i="1"/>
  <c r="G46" i="1"/>
  <c r="J46" i="1"/>
  <c r="M46" i="1"/>
  <c r="P46" i="1"/>
  <c r="S46" i="1"/>
  <c r="V46" i="1"/>
  <c r="G45" i="1"/>
  <c r="J45" i="1"/>
  <c r="M45" i="1"/>
  <c r="P45" i="1"/>
  <c r="S45" i="1"/>
  <c r="S43" i="1" s="1"/>
  <c r="S42" i="1" s="1"/>
  <c r="V45" i="1"/>
  <c r="X50" i="1"/>
  <c r="W50" i="1"/>
  <c r="T50" i="1" s="1"/>
  <c r="Q50" i="1" s="1"/>
  <c r="N50" i="1" s="1"/>
  <c r="K50" i="1" s="1"/>
  <c r="H50" i="1" s="1"/>
  <c r="E50" i="1" s="1"/>
  <c r="U50" i="1"/>
  <c r="R50" i="1" s="1"/>
  <c r="O50" i="1" s="1"/>
  <c r="L50" i="1" s="1"/>
  <c r="I50" i="1" s="1"/>
  <c r="F50" i="1" s="1"/>
  <c r="X51" i="1"/>
  <c r="X16" i="1" s="1"/>
  <c r="W51" i="1"/>
  <c r="W16" i="1" s="1"/>
  <c r="T51" i="1"/>
  <c r="T16" i="1" s="1"/>
  <c r="X52" i="1"/>
  <c r="U52" i="1" s="1"/>
  <c r="R52" i="1" s="1"/>
  <c r="O52" i="1" s="1"/>
  <c r="L52" i="1" s="1"/>
  <c r="I52" i="1" s="1"/>
  <c r="F52" i="1" s="1"/>
  <c r="W52" i="1"/>
  <c r="T52" i="1" s="1"/>
  <c r="Q52" i="1" s="1"/>
  <c r="N52" i="1" s="1"/>
  <c r="K52" i="1" s="1"/>
  <c r="H52" i="1" s="1"/>
  <c r="E52" i="1" s="1"/>
  <c r="G53" i="1"/>
  <c r="J53" i="1"/>
  <c r="M53" i="1"/>
  <c r="P53" i="1"/>
  <c r="S53" i="1"/>
  <c r="V53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D29" i="1" l="1"/>
  <c r="J43" i="1"/>
  <c r="J42" i="1" s="1"/>
  <c r="V43" i="1"/>
  <c r="V42" i="1" s="1"/>
  <c r="M43" i="1"/>
  <c r="M42" i="1" s="1"/>
  <c r="D47" i="1"/>
  <c r="D48" i="1"/>
  <c r="S18" i="1"/>
  <c r="S14" i="1" s="1"/>
  <c r="V18" i="1"/>
  <c r="V14" i="1" s="1"/>
  <c r="Q51" i="1"/>
  <c r="U51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K13" i="1" s="1"/>
  <c r="O22" i="1"/>
  <c r="O15" i="1"/>
  <c r="T22" i="1"/>
  <c r="T15" i="1"/>
  <c r="T13" i="1" s="1"/>
  <c r="X22" i="1"/>
  <c r="X15" i="1"/>
  <c r="X13" i="1" s="1"/>
  <c r="P43" i="1"/>
  <c r="P42" i="1" s="1"/>
  <c r="G43" i="1"/>
  <c r="G42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3" i="1"/>
  <c r="D45" i="1"/>
  <c r="D46" i="1"/>
  <c r="J17" i="1"/>
  <c r="M17" i="1"/>
  <c r="D21" i="1"/>
  <c r="D18" i="1" s="1"/>
  <c r="G19" i="1"/>
  <c r="D24" i="1"/>
  <c r="D28" i="1" l="1"/>
  <c r="D23" i="1"/>
  <c r="D22" i="1" s="1"/>
  <c r="U16" i="1"/>
  <c r="U13" i="1" s="1"/>
  <c r="R51" i="1"/>
  <c r="Q16" i="1"/>
  <c r="Q13" i="1" s="1"/>
  <c r="N51" i="1"/>
  <c r="G22" i="1"/>
  <c r="G15" i="1"/>
  <c r="V22" i="1"/>
  <c r="V15" i="1"/>
  <c r="G17" i="1"/>
  <c r="P22" i="1"/>
  <c r="P15" i="1"/>
  <c r="S22" i="1"/>
  <c r="S15" i="1"/>
  <c r="J22" i="1"/>
  <c r="J15" i="1"/>
  <c r="M22" i="1"/>
  <c r="M15" i="1"/>
  <c r="D17" i="1"/>
  <c r="D43" i="1"/>
  <c r="D42" i="1" s="1"/>
  <c r="D16" i="1" l="1"/>
  <c r="D15" i="1"/>
  <c r="K51" i="1"/>
  <c r="N16" i="1"/>
  <c r="N13" i="1" s="1"/>
  <c r="R16" i="1"/>
  <c r="R13" i="1" s="1"/>
  <c r="O51" i="1"/>
  <c r="D13" i="1" l="1"/>
  <c r="L51" i="1"/>
  <c r="O16" i="1"/>
  <c r="O13" i="1" s="1"/>
  <c r="H51" i="1"/>
  <c r="E51" i="1" l="1"/>
  <c r="H16" i="1"/>
  <c r="H13" i="1" s="1"/>
  <c r="I51" i="1"/>
  <c r="L16" i="1"/>
  <c r="L13" i="1" s="1"/>
  <c r="F51" i="1" l="1"/>
  <c r="I16" i="1"/>
  <c r="I13" i="1" s="1"/>
  <c r="V50" i="1"/>
  <c r="S50" i="1" s="1"/>
  <c r="P50" i="1" s="1"/>
  <c r="M50" i="1" s="1"/>
  <c r="J50" i="1" s="1"/>
  <c r="G50" i="1" s="1"/>
  <c r="D50" i="1" s="1"/>
  <c r="V52" i="1"/>
  <c r="S52" i="1" s="1"/>
  <c r="P52" i="1" s="1"/>
  <c r="M52" i="1" s="1"/>
  <c r="J52" i="1" s="1"/>
  <c r="G52" i="1" s="1"/>
  <c r="D52" i="1" s="1"/>
  <c r="V51" i="1"/>
  <c r="V16" i="1" s="1"/>
  <c r="V13" i="1" s="1"/>
  <c r="S51" i="1"/>
  <c r="S16" i="1" s="1"/>
  <c r="S13" i="1" s="1"/>
  <c r="P51" i="1"/>
  <c r="M51" i="1" s="1"/>
  <c r="P16" i="1"/>
  <c r="P13" i="1"/>
  <c r="M16" i="1" l="1"/>
  <c r="M13" i="1" s="1"/>
  <c r="J51" i="1"/>
  <c r="J16" i="1" l="1"/>
  <c r="J13" i="1" s="1"/>
  <c r="G51" i="1"/>
  <c r="D51" i="1" l="1"/>
  <c r="G16" i="1"/>
  <c r="G13" i="1" s="1"/>
</calcChain>
</file>

<file path=xl/sharedStrings.xml><?xml version="1.0" encoding="utf-8"?>
<sst xmlns="http://schemas.openxmlformats.org/spreadsheetml/2006/main" count="136" uniqueCount="67">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</sst>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tabSelected="1" view="pageBreakPreview" zoomScale="59" zoomScaleNormal="60" zoomScaleSheetLayoutView="59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L33" sqref="L33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6" t="s">
        <v>66</v>
      </c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97" t="s">
        <v>63</v>
      </c>
      <c r="S6" s="98"/>
      <c r="T6" s="98"/>
      <c r="U6" s="98"/>
      <c r="V6" s="98"/>
      <c r="W6" s="98"/>
      <c r="X6" s="98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91" t="s">
        <v>61</v>
      </c>
      <c r="B8" s="91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2"/>
      <c r="W8" s="4"/>
      <c r="X8" s="4"/>
    </row>
    <row r="9" spans="1:36" ht="28.5" customHeight="1" x14ac:dyDescent="0.25">
      <c r="A9" s="77" t="s">
        <v>10</v>
      </c>
      <c r="B9" s="77" t="s">
        <v>12</v>
      </c>
      <c r="C9" s="80" t="s">
        <v>13</v>
      </c>
      <c r="D9" s="87" t="s">
        <v>0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</row>
    <row r="10" spans="1:36" ht="15.75" customHeight="1" x14ac:dyDescent="0.25">
      <c r="A10" s="78"/>
      <c r="B10" s="78"/>
      <c r="C10" s="80"/>
      <c r="D10" s="81" t="s">
        <v>1</v>
      </c>
      <c r="E10" s="93"/>
      <c r="F10" s="94"/>
      <c r="G10" s="76" t="s">
        <v>37</v>
      </c>
      <c r="H10" s="76"/>
      <c r="I10" s="76"/>
      <c r="J10" s="76" t="s">
        <v>40</v>
      </c>
      <c r="K10" s="76"/>
      <c r="L10" s="76"/>
      <c r="M10" s="76" t="s">
        <v>50</v>
      </c>
      <c r="N10" s="76"/>
      <c r="O10" s="76"/>
      <c r="P10" s="76" t="s">
        <v>47</v>
      </c>
      <c r="Q10" s="76"/>
      <c r="R10" s="76"/>
      <c r="S10" s="90" t="s">
        <v>48</v>
      </c>
      <c r="T10" s="90"/>
      <c r="U10" s="90"/>
      <c r="V10" s="76" t="s">
        <v>49</v>
      </c>
      <c r="W10" s="76"/>
      <c r="X10" s="76"/>
    </row>
    <row r="11" spans="1:36" ht="102" customHeight="1" x14ac:dyDescent="0.25">
      <c r="A11" s="79"/>
      <c r="B11" s="79"/>
      <c r="C11" s="80"/>
      <c r="D11" s="81"/>
      <c r="E11" s="95"/>
      <c r="F11" s="96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2" t="s">
        <v>62</v>
      </c>
      <c r="B13" s="70"/>
      <c r="C13" s="49" t="s">
        <v>4</v>
      </c>
      <c r="D13" s="12">
        <f>D14+D15+D16</f>
        <v>995472.29999999993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168300.6</v>
      </c>
      <c r="K13" s="12">
        <f t="shared" si="0"/>
        <v>166733.6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3"/>
      <c r="B14" s="75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73"/>
      <c r="B15" s="75"/>
      <c r="C15" s="14" t="s">
        <v>29</v>
      </c>
      <c r="D15" s="12">
        <f>D23</f>
        <v>156813.70000000001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27533.699999999997</v>
      </c>
      <c r="K15" s="17">
        <f t="shared" si="2"/>
        <v>27533.699999999997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4"/>
      <c r="B16" s="71"/>
      <c r="C16" s="49" t="s">
        <v>8</v>
      </c>
      <c r="D16" s="12">
        <f>D19+D29+D43</f>
        <v>719739.29999999993</v>
      </c>
      <c r="E16" s="17"/>
      <c r="F16" s="17"/>
      <c r="G16" s="17">
        <f t="shared" ref="G16:X16" si="3">G19+G29+G43+G51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121054.6</v>
      </c>
      <c r="K16" s="17">
        <f>K19+K29+K43+K51</f>
        <v>119487.6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2" t="s">
        <v>53</v>
      </c>
      <c r="B17" s="70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5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4"/>
      <c r="B19" s="71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82" t="s">
        <v>54</v>
      </c>
      <c r="B22" s="84" t="s">
        <v>3</v>
      </c>
      <c r="C22" s="66" t="s">
        <v>36</v>
      </c>
      <c r="D22" s="40">
        <f>D23</f>
        <v>156813.70000000001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27533.699999999997</v>
      </c>
      <c r="K22" s="67">
        <f t="shared" si="13"/>
        <v>27533.699999999997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83"/>
      <c r="B23" s="85"/>
      <c r="C23" s="66" t="s">
        <v>29</v>
      </c>
      <c r="D23" s="40">
        <f>D24+D25+D26+D27</f>
        <v>156813.70000000001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27533.699999999997</v>
      </c>
      <c r="K23" s="20">
        <f t="shared" si="14"/>
        <v>27533.699999999997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110185.1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17941.599999999999</v>
      </c>
      <c r="K26" s="20">
        <v>17941.599999999999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37456.5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8289.5</v>
      </c>
      <c r="K27" s="20">
        <v>8289.5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2" t="s">
        <v>55</v>
      </c>
      <c r="B28" s="70" t="s">
        <v>31</v>
      </c>
      <c r="C28" s="14" t="s">
        <v>5</v>
      </c>
      <c r="D28" s="40">
        <f>D29</f>
        <v>694835.29999999993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112717.6</v>
      </c>
      <c r="K28" s="67">
        <f t="shared" si="16"/>
        <v>111330.3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4"/>
      <c r="B29" s="71"/>
      <c r="C29" s="14" t="s">
        <v>8</v>
      </c>
      <c r="D29" s="41">
        <f>D30+D31+D32+D33+D34+D35+D36+D37+D38+D39+D40+D41</f>
        <v>694835.29999999993</v>
      </c>
      <c r="E29" s="20"/>
      <c r="F29" s="20"/>
      <c r="G29" s="20">
        <f t="shared" ref="G29:X29" si="17">G31+G32+G33+G34+G35+G36+G37+G38+G39+G40+G41</f>
        <v>131442.59999999998</v>
      </c>
      <c r="H29" s="20">
        <f>H31+H32+H33+H34+H35+H36+H37+H38+H39+H40+H41</f>
        <v>130279.4</v>
      </c>
      <c r="I29" s="20">
        <f t="shared" si="17"/>
        <v>1163.2</v>
      </c>
      <c r="J29" s="20">
        <f>J31+J32+J33+J34+J35+J36+J37+J38+J39+J40+J41+J30</f>
        <v>112717.6</v>
      </c>
      <c r="K29" s="20">
        <f>K31+K32+K33+K34+K35+K36+K37+K38+K39+K40+K41+K30</f>
        <v>111330.3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65</v>
      </c>
      <c r="B30" s="23" t="s">
        <v>31</v>
      </c>
      <c r="C30" s="23" t="s">
        <v>8</v>
      </c>
      <c r="D30" s="41">
        <f>J30</f>
        <v>200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200</v>
      </c>
      <c r="K30" s="20">
        <v>200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 t="shared" ref="D31:D41" si="18">G31+J31+M31+P31+S31+V31</f>
        <v>1196.8</v>
      </c>
      <c r="E31" s="20"/>
      <c r="F31" s="20"/>
      <c r="G31" s="20">
        <f t="shared" ref="G31:G41" si="19">H31+I31</f>
        <v>196.8</v>
      </c>
      <c r="H31" s="20">
        <v>196.8</v>
      </c>
      <c r="I31" s="20">
        <v>0</v>
      </c>
      <c r="J31" s="20">
        <f t="shared" ref="J31:J41" si="20">K31+L31</f>
        <v>200</v>
      </c>
      <c r="K31" s="20">
        <v>200</v>
      </c>
      <c r="L31" s="20">
        <v>0</v>
      </c>
      <c r="M31" s="20">
        <f t="shared" ref="M31:M41" si="21">N31+O31</f>
        <v>200</v>
      </c>
      <c r="N31" s="20">
        <v>200</v>
      </c>
      <c r="O31" s="20">
        <v>0</v>
      </c>
      <c r="P31" s="20">
        <f t="shared" ref="P31:P40" si="22">Q31+R31</f>
        <v>200</v>
      </c>
      <c r="Q31" s="20">
        <v>200</v>
      </c>
      <c r="R31" s="20">
        <v>0</v>
      </c>
      <c r="S31" s="20">
        <f t="shared" ref="S31:S41" si="23">T31+U31</f>
        <v>200</v>
      </c>
      <c r="T31" s="20">
        <v>200</v>
      </c>
      <c r="U31" s="20">
        <v>0</v>
      </c>
      <c r="V31" s="20">
        <f t="shared" ref="V31:V41" si="24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32</v>
      </c>
      <c r="C32" s="23" t="s">
        <v>8</v>
      </c>
      <c r="D32" s="41">
        <f t="shared" si="18"/>
        <v>605516.69999999995</v>
      </c>
      <c r="E32" s="20"/>
      <c r="F32" s="20"/>
      <c r="G32" s="20">
        <f t="shared" si="19"/>
        <v>112856.5</v>
      </c>
      <c r="H32" s="20">
        <v>112856.5</v>
      </c>
      <c r="I32" s="20">
        <v>0</v>
      </c>
      <c r="J32" s="20">
        <f t="shared" si="20"/>
        <v>98111.7</v>
      </c>
      <c r="K32" s="20">
        <v>98111.7</v>
      </c>
      <c r="L32" s="20">
        <v>0</v>
      </c>
      <c r="M32" s="20">
        <f t="shared" si="21"/>
        <v>96052.4</v>
      </c>
      <c r="N32" s="20">
        <v>96052.4</v>
      </c>
      <c r="O32" s="20">
        <v>0</v>
      </c>
      <c r="P32" s="20">
        <f t="shared" si="22"/>
        <v>99498.7</v>
      </c>
      <c r="Q32" s="20">
        <v>99498.7</v>
      </c>
      <c r="R32" s="20">
        <v>0</v>
      </c>
      <c r="S32" s="20">
        <f t="shared" si="23"/>
        <v>99498.7</v>
      </c>
      <c r="T32" s="20">
        <v>99498.7</v>
      </c>
      <c r="U32" s="20">
        <v>0</v>
      </c>
      <c r="V32" s="20">
        <f t="shared" si="24"/>
        <v>99498.7</v>
      </c>
      <c r="W32" s="20">
        <v>99498.7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18"/>
        <v>50669.3</v>
      </c>
      <c r="E33" s="20"/>
      <c r="F33" s="20"/>
      <c r="G33" s="20">
        <f t="shared" si="19"/>
        <v>10318.700000000001</v>
      </c>
      <c r="H33" s="20">
        <v>10318.700000000001</v>
      </c>
      <c r="I33" s="20">
        <v>0</v>
      </c>
      <c r="J33" s="20">
        <f t="shared" si="20"/>
        <v>7814.6</v>
      </c>
      <c r="K33" s="20">
        <v>7814.6</v>
      </c>
      <c r="L33" s="20">
        <v>0</v>
      </c>
      <c r="M33" s="20">
        <f t="shared" si="21"/>
        <v>8134</v>
      </c>
      <c r="N33" s="20">
        <v>8134</v>
      </c>
      <c r="O33" s="20">
        <v>0</v>
      </c>
      <c r="P33" s="20">
        <f t="shared" si="22"/>
        <v>8134</v>
      </c>
      <c r="Q33" s="20">
        <v>8134</v>
      </c>
      <c r="R33" s="20">
        <v>0</v>
      </c>
      <c r="S33" s="20">
        <f t="shared" si="23"/>
        <v>8134</v>
      </c>
      <c r="T33" s="20">
        <v>8134</v>
      </c>
      <c r="U33" s="20">
        <v>0</v>
      </c>
      <c r="V33" s="20">
        <f t="shared" si="24"/>
        <v>8134</v>
      </c>
      <c r="W33" s="20">
        <v>8134</v>
      </c>
      <c r="X33" s="20">
        <v>0</v>
      </c>
    </row>
    <row r="34" spans="1:36" ht="187.5" customHeight="1" x14ac:dyDescent="0.25">
      <c r="A34" s="22" t="s">
        <v>57</v>
      </c>
      <c r="B34" s="23" t="s">
        <v>32</v>
      </c>
      <c r="C34" s="23" t="s">
        <v>8</v>
      </c>
      <c r="D34" s="40">
        <f t="shared" si="18"/>
        <v>111.2</v>
      </c>
      <c r="E34" s="20"/>
      <c r="F34" s="20"/>
      <c r="G34" s="20">
        <f t="shared" si="19"/>
        <v>25.1</v>
      </c>
      <c r="H34" s="20">
        <v>0</v>
      </c>
      <c r="I34" s="20">
        <v>25.1</v>
      </c>
      <c r="J34" s="20">
        <f t="shared" si="20"/>
        <v>28.7</v>
      </c>
      <c r="K34" s="20">
        <v>0</v>
      </c>
      <c r="L34" s="20">
        <v>28.7</v>
      </c>
      <c r="M34" s="20">
        <f t="shared" si="21"/>
        <v>28.7</v>
      </c>
      <c r="N34" s="20">
        <v>0</v>
      </c>
      <c r="O34" s="20">
        <v>28.7</v>
      </c>
      <c r="P34" s="20">
        <f t="shared" si="22"/>
        <v>28.7</v>
      </c>
      <c r="Q34" s="20">
        <v>0</v>
      </c>
      <c r="R34" s="20">
        <v>28.7</v>
      </c>
      <c r="S34" s="20">
        <f t="shared" si="23"/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</row>
    <row r="35" spans="1:36" s="24" customFormat="1" ht="118.5" customHeight="1" x14ac:dyDescent="0.25">
      <c r="A35" s="22" t="s">
        <v>60</v>
      </c>
      <c r="B35" s="23" t="s">
        <v>33</v>
      </c>
      <c r="C35" s="23" t="s">
        <v>8</v>
      </c>
      <c r="D35" s="40">
        <f t="shared" si="18"/>
        <v>73.2</v>
      </c>
      <c r="E35" s="20"/>
      <c r="F35" s="20"/>
      <c r="G35" s="20">
        <f t="shared" si="19"/>
        <v>15.9</v>
      </c>
      <c r="H35" s="20">
        <v>0</v>
      </c>
      <c r="I35" s="20">
        <v>15.9</v>
      </c>
      <c r="J35" s="20">
        <f t="shared" si="20"/>
        <v>19.100000000000001</v>
      </c>
      <c r="K35" s="20">
        <v>0</v>
      </c>
      <c r="L35" s="20">
        <v>19.100000000000001</v>
      </c>
      <c r="M35" s="20">
        <f t="shared" si="21"/>
        <v>19.100000000000001</v>
      </c>
      <c r="N35" s="20">
        <v>0</v>
      </c>
      <c r="O35" s="20">
        <v>19.100000000000001</v>
      </c>
      <c r="P35" s="20">
        <f t="shared" si="22"/>
        <v>19.100000000000001</v>
      </c>
      <c r="Q35" s="20">
        <v>0</v>
      </c>
      <c r="R35" s="20">
        <v>19.100000000000001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57.5" customHeight="1" x14ac:dyDescent="0.25">
      <c r="A36" s="22" t="s">
        <v>58</v>
      </c>
      <c r="B36" s="23" t="s">
        <v>33</v>
      </c>
      <c r="C36" s="23" t="s">
        <v>8</v>
      </c>
      <c r="D36" s="40">
        <f t="shared" si="18"/>
        <v>264.20000000000005</v>
      </c>
      <c r="E36" s="20"/>
      <c r="F36" s="20"/>
      <c r="G36" s="20">
        <f t="shared" si="19"/>
        <v>63.5</v>
      </c>
      <c r="H36" s="20">
        <v>0</v>
      </c>
      <c r="I36" s="20">
        <v>63.5</v>
      </c>
      <c r="J36" s="20">
        <f t="shared" si="20"/>
        <v>66.900000000000006</v>
      </c>
      <c r="K36" s="20">
        <v>0</v>
      </c>
      <c r="L36" s="20">
        <v>66.900000000000006</v>
      </c>
      <c r="M36" s="20">
        <f t="shared" si="21"/>
        <v>66.900000000000006</v>
      </c>
      <c r="N36" s="20">
        <v>0</v>
      </c>
      <c r="O36" s="20">
        <v>66.900000000000006</v>
      </c>
      <c r="P36" s="20">
        <f t="shared" si="22"/>
        <v>66.900000000000006</v>
      </c>
      <c r="Q36" s="20">
        <v>0</v>
      </c>
      <c r="R36" s="20">
        <v>66.900000000000006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21.5" customHeight="1" x14ac:dyDescent="0.25">
      <c r="A37" s="22" t="s">
        <v>34</v>
      </c>
      <c r="B37" s="23" t="s">
        <v>33</v>
      </c>
      <c r="C37" s="23" t="s">
        <v>8</v>
      </c>
      <c r="D37" s="40">
        <f t="shared" si="18"/>
        <v>379.9</v>
      </c>
      <c r="E37" s="20"/>
      <c r="F37" s="20"/>
      <c r="G37" s="20">
        <f t="shared" si="19"/>
        <v>82.9</v>
      </c>
      <c r="H37" s="20">
        <v>0</v>
      </c>
      <c r="I37" s="20">
        <v>82.9</v>
      </c>
      <c r="J37" s="20">
        <f t="shared" si="20"/>
        <v>99</v>
      </c>
      <c r="K37" s="20">
        <v>0</v>
      </c>
      <c r="L37" s="20">
        <v>99</v>
      </c>
      <c r="M37" s="20">
        <f t="shared" si="21"/>
        <v>99</v>
      </c>
      <c r="N37" s="20">
        <v>0</v>
      </c>
      <c r="O37" s="20">
        <v>99</v>
      </c>
      <c r="P37" s="20">
        <f t="shared" si="22"/>
        <v>99</v>
      </c>
      <c r="Q37" s="20">
        <v>0</v>
      </c>
      <c r="R37" s="20">
        <v>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409.6" customHeight="1" x14ac:dyDescent="0.25">
      <c r="A38" s="22" t="s">
        <v>43</v>
      </c>
      <c r="B38" s="23" t="s">
        <v>33</v>
      </c>
      <c r="C38" s="23" t="s">
        <v>8</v>
      </c>
      <c r="D38" s="40">
        <f t="shared" si="18"/>
        <v>4116.7</v>
      </c>
      <c r="E38" s="20"/>
      <c r="F38" s="20"/>
      <c r="G38" s="20">
        <f t="shared" si="19"/>
        <v>892.9</v>
      </c>
      <c r="H38" s="20">
        <v>0</v>
      </c>
      <c r="I38" s="20">
        <v>892.9</v>
      </c>
      <c r="J38" s="20">
        <f t="shared" si="20"/>
        <v>1074.5999999999999</v>
      </c>
      <c r="K38" s="20">
        <v>0</v>
      </c>
      <c r="L38" s="20">
        <v>1074.5999999999999</v>
      </c>
      <c r="M38" s="20">
        <f t="shared" si="21"/>
        <v>1074.5999999999999</v>
      </c>
      <c r="N38" s="20">
        <v>0</v>
      </c>
      <c r="O38" s="20">
        <v>1074.5999999999999</v>
      </c>
      <c r="P38" s="20">
        <f t="shared" si="22"/>
        <v>1074.5999999999999</v>
      </c>
      <c r="Q38" s="20">
        <v>0</v>
      </c>
      <c r="R38" s="20">
        <v>1074.5999999999999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5.75" customHeight="1" x14ac:dyDescent="0.25">
      <c r="A39" s="22" t="s">
        <v>59</v>
      </c>
      <c r="B39" s="23" t="s">
        <v>33</v>
      </c>
      <c r="C39" s="23" t="s">
        <v>8</v>
      </c>
      <c r="D39" s="40">
        <f t="shared" si="18"/>
        <v>379.9</v>
      </c>
      <c r="E39" s="20"/>
      <c r="F39" s="20"/>
      <c r="G39" s="20">
        <f t="shared" si="19"/>
        <v>82.9</v>
      </c>
      <c r="H39" s="20">
        <v>0</v>
      </c>
      <c r="I39" s="20">
        <v>82.9</v>
      </c>
      <c r="J39" s="20">
        <f t="shared" si="20"/>
        <v>99</v>
      </c>
      <c r="K39" s="20">
        <v>0</v>
      </c>
      <c r="L39" s="20">
        <v>99</v>
      </c>
      <c r="M39" s="20">
        <f t="shared" si="21"/>
        <v>99</v>
      </c>
      <c r="N39" s="20">
        <v>0</v>
      </c>
      <c r="O39" s="20">
        <v>99</v>
      </c>
      <c r="P39" s="20">
        <f t="shared" si="22"/>
        <v>99</v>
      </c>
      <c r="Q39" s="20">
        <v>0</v>
      </c>
      <c r="R39" s="20">
        <v>99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8.25" customHeight="1" x14ac:dyDescent="0.25">
      <c r="A40" s="22" t="s">
        <v>28</v>
      </c>
      <c r="B40" s="23" t="s">
        <v>33</v>
      </c>
      <c r="C40" s="23" t="s">
        <v>8</v>
      </c>
      <c r="D40" s="40">
        <f t="shared" si="18"/>
        <v>13393.4</v>
      </c>
      <c r="E40" s="20"/>
      <c r="F40" s="20"/>
      <c r="G40" s="20">
        <f t="shared" si="19"/>
        <v>2323.4</v>
      </c>
      <c r="H40" s="20">
        <v>2323.4</v>
      </c>
      <c r="I40" s="20">
        <v>0</v>
      </c>
      <c r="J40" s="20">
        <f t="shared" si="20"/>
        <v>2214</v>
      </c>
      <c r="K40" s="20">
        <v>2214</v>
      </c>
      <c r="L40" s="20">
        <v>0</v>
      </c>
      <c r="M40" s="20">
        <f t="shared" si="21"/>
        <v>2214</v>
      </c>
      <c r="N40" s="20">
        <v>2214</v>
      </c>
      <c r="O40" s="20">
        <v>0</v>
      </c>
      <c r="P40" s="20">
        <f t="shared" si="22"/>
        <v>2214</v>
      </c>
      <c r="Q40" s="20">
        <v>2214</v>
      </c>
      <c r="R40" s="20">
        <v>0</v>
      </c>
      <c r="S40" s="20">
        <f t="shared" si="23"/>
        <v>2214</v>
      </c>
      <c r="T40" s="20">
        <v>2214</v>
      </c>
      <c r="U40" s="20">
        <v>0</v>
      </c>
      <c r="V40" s="20">
        <f t="shared" si="24"/>
        <v>2214</v>
      </c>
      <c r="W40" s="20">
        <v>2214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74.25" customHeight="1" x14ac:dyDescent="0.25">
      <c r="A41" s="25" t="s">
        <v>44</v>
      </c>
      <c r="B41" s="26" t="s">
        <v>46</v>
      </c>
      <c r="C41" s="23" t="s">
        <v>45</v>
      </c>
      <c r="D41" s="40">
        <f t="shared" si="18"/>
        <v>18534</v>
      </c>
      <c r="E41" s="20"/>
      <c r="F41" s="20"/>
      <c r="G41" s="20">
        <f t="shared" si="19"/>
        <v>4584</v>
      </c>
      <c r="H41" s="20">
        <v>4584</v>
      </c>
      <c r="I41" s="20">
        <v>0</v>
      </c>
      <c r="J41" s="20">
        <f t="shared" si="20"/>
        <v>2790</v>
      </c>
      <c r="K41" s="20">
        <v>2790</v>
      </c>
      <c r="L41" s="20">
        <v>0</v>
      </c>
      <c r="M41" s="20">
        <f t="shared" si="21"/>
        <v>2790</v>
      </c>
      <c r="N41" s="20">
        <v>2790</v>
      </c>
      <c r="O41" s="20">
        <v>0</v>
      </c>
      <c r="P41" s="20">
        <v>2790</v>
      </c>
      <c r="Q41" s="20">
        <v>2790</v>
      </c>
      <c r="R41" s="20">
        <v>0</v>
      </c>
      <c r="S41" s="20">
        <f t="shared" si="23"/>
        <v>2790</v>
      </c>
      <c r="T41" s="20">
        <v>2790</v>
      </c>
      <c r="U41" s="20">
        <v>0</v>
      </c>
      <c r="V41" s="20">
        <f t="shared" si="24"/>
        <v>2790</v>
      </c>
      <c r="W41" s="20">
        <v>2790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16" customFormat="1" ht="43.5" customHeight="1" x14ac:dyDescent="0.25">
      <c r="A42" s="72" t="s">
        <v>6</v>
      </c>
      <c r="B42" s="70" t="s">
        <v>39</v>
      </c>
      <c r="C42" s="14" t="s">
        <v>5</v>
      </c>
      <c r="D42" s="40">
        <f>D43</f>
        <v>11534.9</v>
      </c>
      <c r="E42" s="67"/>
      <c r="F42" s="67"/>
      <c r="G42" s="67">
        <f t="shared" ref="G42:X42" si="25">G43</f>
        <v>2994.8</v>
      </c>
      <c r="H42" s="67">
        <f t="shared" si="25"/>
        <v>2795.5</v>
      </c>
      <c r="I42" s="67">
        <f t="shared" si="25"/>
        <v>199.3</v>
      </c>
      <c r="J42" s="67">
        <f t="shared" si="25"/>
        <v>2009.3</v>
      </c>
      <c r="K42" s="67">
        <f t="shared" si="25"/>
        <v>1829.6</v>
      </c>
      <c r="L42" s="67">
        <f t="shared" si="25"/>
        <v>179.7</v>
      </c>
      <c r="M42" s="67">
        <f t="shared" si="25"/>
        <v>1724.4</v>
      </c>
      <c r="N42" s="67">
        <f t="shared" si="25"/>
        <v>1544.7</v>
      </c>
      <c r="O42" s="67">
        <f t="shared" si="25"/>
        <v>179.7</v>
      </c>
      <c r="P42" s="67">
        <f t="shared" si="25"/>
        <v>1724.4</v>
      </c>
      <c r="Q42" s="67">
        <f t="shared" si="25"/>
        <v>1544.7</v>
      </c>
      <c r="R42" s="67">
        <f t="shared" si="25"/>
        <v>179.7</v>
      </c>
      <c r="S42" s="67">
        <f t="shared" si="25"/>
        <v>1541</v>
      </c>
      <c r="T42" s="67">
        <f t="shared" si="25"/>
        <v>1541</v>
      </c>
      <c r="U42" s="67">
        <f t="shared" si="25"/>
        <v>0</v>
      </c>
      <c r="V42" s="67">
        <f t="shared" si="25"/>
        <v>1541</v>
      </c>
      <c r="W42" s="67">
        <f t="shared" si="25"/>
        <v>1541</v>
      </c>
      <c r="X42" s="67">
        <f t="shared" si="25"/>
        <v>0</v>
      </c>
      <c r="Y42" s="63"/>
      <c r="Z42" s="6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6" customFormat="1" ht="79.5" customHeight="1" x14ac:dyDescent="0.25">
      <c r="A43" s="74"/>
      <c r="B43" s="71"/>
      <c r="C43" s="14" t="s">
        <v>8</v>
      </c>
      <c r="D43" s="40">
        <f>D44+D45+D46+D47+D48+D49</f>
        <v>11534.9</v>
      </c>
      <c r="E43" s="20"/>
      <c r="F43" s="20"/>
      <c r="G43" s="20">
        <f t="shared" ref="G43:X43" si="26">G44+G45+G46+G47+G48+G49</f>
        <v>2994.8</v>
      </c>
      <c r="H43" s="20">
        <f t="shared" si="26"/>
        <v>2795.5</v>
      </c>
      <c r="I43" s="20">
        <f t="shared" si="26"/>
        <v>199.3</v>
      </c>
      <c r="J43" s="20">
        <f t="shared" si="26"/>
        <v>2009.3</v>
      </c>
      <c r="K43" s="20">
        <f t="shared" si="26"/>
        <v>1829.6</v>
      </c>
      <c r="L43" s="20">
        <f t="shared" si="26"/>
        <v>179.7</v>
      </c>
      <c r="M43" s="20">
        <f t="shared" si="26"/>
        <v>1724.4</v>
      </c>
      <c r="N43" s="20">
        <f t="shared" si="26"/>
        <v>1544.7</v>
      </c>
      <c r="O43" s="20">
        <f t="shared" si="26"/>
        <v>179.7</v>
      </c>
      <c r="P43" s="20">
        <f t="shared" si="26"/>
        <v>1724.4</v>
      </c>
      <c r="Q43" s="20">
        <f t="shared" si="26"/>
        <v>1544.7</v>
      </c>
      <c r="R43" s="20">
        <f t="shared" si="26"/>
        <v>179.7</v>
      </c>
      <c r="S43" s="20">
        <f t="shared" si="26"/>
        <v>1541</v>
      </c>
      <c r="T43" s="20">
        <f t="shared" si="26"/>
        <v>1541</v>
      </c>
      <c r="U43" s="20">
        <f t="shared" si="26"/>
        <v>0</v>
      </c>
      <c r="V43" s="20">
        <f t="shared" si="26"/>
        <v>1541</v>
      </c>
      <c r="W43" s="20">
        <f t="shared" si="26"/>
        <v>1541</v>
      </c>
      <c r="X43" s="20">
        <f t="shared" si="26"/>
        <v>0</v>
      </c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29" customFormat="1" ht="102" customHeight="1" x14ac:dyDescent="0.25">
      <c r="A44" s="27" t="s">
        <v>16</v>
      </c>
      <c r="B44" s="19" t="s">
        <v>39</v>
      </c>
      <c r="C44" s="19" t="s">
        <v>8</v>
      </c>
      <c r="D44" s="40">
        <f t="shared" ref="D44:D49" si="27">G44+J44+M44+P44+S44+V44</f>
        <v>175.8</v>
      </c>
      <c r="E44" s="20"/>
      <c r="F44" s="20"/>
      <c r="G44" s="20">
        <f t="shared" ref="G44:G49" si="28">H44+I44</f>
        <v>45.8</v>
      </c>
      <c r="H44" s="20">
        <v>45.8</v>
      </c>
      <c r="I44" s="20">
        <v>0</v>
      </c>
      <c r="J44" s="20">
        <f t="shared" ref="J44:J49" si="29">K44+L44</f>
        <v>26</v>
      </c>
      <c r="K44" s="20">
        <v>26</v>
      </c>
      <c r="L44" s="20">
        <v>0</v>
      </c>
      <c r="M44" s="20">
        <f t="shared" ref="M44:M49" si="30">N44+O44</f>
        <v>26</v>
      </c>
      <c r="N44" s="20">
        <v>26</v>
      </c>
      <c r="O44" s="20">
        <v>0</v>
      </c>
      <c r="P44" s="20">
        <f t="shared" ref="P44:P49" si="31">Q44+R44</f>
        <v>26</v>
      </c>
      <c r="Q44" s="20">
        <v>26</v>
      </c>
      <c r="R44" s="20">
        <v>0</v>
      </c>
      <c r="S44" s="20">
        <f t="shared" ref="S44:S49" si="32">T44+U44</f>
        <v>26</v>
      </c>
      <c r="T44" s="20">
        <v>26</v>
      </c>
      <c r="U44" s="20">
        <v>0</v>
      </c>
      <c r="V44" s="20">
        <f t="shared" ref="V44:V49" si="33">W44+X44</f>
        <v>26</v>
      </c>
      <c r="W44" s="20">
        <v>26</v>
      </c>
      <c r="X44" s="20">
        <v>0</v>
      </c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36" s="30" customFormat="1" ht="87.75" customHeight="1" x14ac:dyDescent="0.25">
      <c r="A45" s="27" t="s">
        <v>17</v>
      </c>
      <c r="B45" s="19" t="s">
        <v>39</v>
      </c>
      <c r="C45" s="19" t="s">
        <v>8</v>
      </c>
      <c r="D45" s="40">
        <f t="shared" si="27"/>
        <v>531.70000000000005</v>
      </c>
      <c r="E45" s="20"/>
      <c r="F45" s="20"/>
      <c r="G45" s="20">
        <f t="shared" si="28"/>
        <v>31.7</v>
      </c>
      <c r="H45" s="20">
        <v>31.7</v>
      </c>
      <c r="I45" s="20">
        <v>0</v>
      </c>
      <c r="J45" s="20">
        <f t="shared" si="29"/>
        <v>100</v>
      </c>
      <c r="K45" s="20">
        <v>100</v>
      </c>
      <c r="L45" s="20">
        <v>0</v>
      </c>
      <c r="M45" s="20">
        <f t="shared" si="30"/>
        <v>100</v>
      </c>
      <c r="N45" s="20">
        <v>100</v>
      </c>
      <c r="O45" s="20">
        <v>0</v>
      </c>
      <c r="P45" s="20">
        <f t="shared" si="31"/>
        <v>100</v>
      </c>
      <c r="Q45" s="20">
        <v>100</v>
      </c>
      <c r="R45" s="20">
        <v>0</v>
      </c>
      <c r="S45" s="20">
        <f t="shared" si="32"/>
        <v>100</v>
      </c>
      <c r="T45" s="20">
        <v>100</v>
      </c>
      <c r="U45" s="20">
        <v>0</v>
      </c>
      <c r="V45" s="20">
        <f t="shared" si="33"/>
        <v>100</v>
      </c>
      <c r="W45" s="20">
        <v>100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118.5" customHeight="1" x14ac:dyDescent="0.25">
      <c r="A46" s="18" t="s">
        <v>51</v>
      </c>
      <c r="B46" s="19" t="s">
        <v>39</v>
      </c>
      <c r="C46" s="19" t="s">
        <v>8</v>
      </c>
      <c r="D46" s="40">
        <f t="shared" si="27"/>
        <v>7565.3</v>
      </c>
      <c r="E46" s="20"/>
      <c r="F46" s="20"/>
      <c r="G46" s="20">
        <f t="shared" si="28"/>
        <v>2363.3000000000002</v>
      </c>
      <c r="H46" s="20">
        <v>2363.3000000000002</v>
      </c>
      <c r="I46" s="20">
        <v>0</v>
      </c>
      <c r="J46" s="20">
        <f t="shared" si="29"/>
        <v>1202</v>
      </c>
      <c r="K46" s="20">
        <v>1202</v>
      </c>
      <c r="L46" s="20">
        <v>0</v>
      </c>
      <c r="M46" s="20">
        <f t="shared" si="30"/>
        <v>1000</v>
      </c>
      <c r="N46" s="20">
        <v>1000</v>
      </c>
      <c r="O46" s="20">
        <v>0</v>
      </c>
      <c r="P46" s="20">
        <f t="shared" si="31"/>
        <v>1000</v>
      </c>
      <c r="Q46" s="20">
        <v>1000</v>
      </c>
      <c r="R46" s="20">
        <v>0</v>
      </c>
      <c r="S46" s="20">
        <f t="shared" si="32"/>
        <v>1000</v>
      </c>
      <c r="T46" s="20">
        <v>1000</v>
      </c>
      <c r="U46" s="20">
        <v>0</v>
      </c>
      <c r="V46" s="20">
        <f t="shared" si="33"/>
        <v>1000</v>
      </c>
      <c r="W46" s="20">
        <v>1000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88.5" customHeight="1" x14ac:dyDescent="0.25">
      <c r="A47" s="31" t="s">
        <v>41</v>
      </c>
      <c r="B47" s="19" t="s">
        <v>39</v>
      </c>
      <c r="C47" s="19" t="s">
        <v>8</v>
      </c>
      <c r="D47" s="40">
        <f t="shared" si="27"/>
        <v>1524.4</v>
      </c>
      <c r="E47" s="20"/>
      <c r="F47" s="20"/>
      <c r="G47" s="20">
        <f t="shared" si="28"/>
        <v>214.4</v>
      </c>
      <c r="H47" s="20">
        <v>214.4</v>
      </c>
      <c r="I47" s="20">
        <v>0</v>
      </c>
      <c r="J47" s="20">
        <f t="shared" si="29"/>
        <v>250</v>
      </c>
      <c r="K47" s="20">
        <v>250</v>
      </c>
      <c r="L47" s="20">
        <v>0</v>
      </c>
      <c r="M47" s="20">
        <f t="shared" si="30"/>
        <v>265</v>
      </c>
      <c r="N47" s="20">
        <v>265</v>
      </c>
      <c r="O47" s="20">
        <v>0</v>
      </c>
      <c r="P47" s="20">
        <f t="shared" si="31"/>
        <v>265</v>
      </c>
      <c r="Q47" s="20">
        <v>265</v>
      </c>
      <c r="R47" s="20">
        <v>0</v>
      </c>
      <c r="S47" s="20">
        <f t="shared" si="32"/>
        <v>265</v>
      </c>
      <c r="T47" s="20">
        <v>265</v>
      </c>
      <c r="U47" s="20">
        <v>0</v>
      </c>
      <c r="V47" s="20">
        <f t="shared" si="33"/>
        <v>265</v>
      </c>
      <c r="W47" s="20">
        <v>265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1.5" customHeight="1" x14ac:dyDescent="0.25">
      <c r="A48" s="31" t="s">
        <v>42</v>
      </c>
      <c r="B48" s="19" t="s">
        <v>39</v>
      </c>
      <c r="C48" s="19" t="s">
        <v>8</v>
      </c>
      <c r="D48" s="40">
        <f t="shared" si="27"/>
        <v>984.2</v>
      </c>
      <c r="E48" s="20"/>
      <c r="F48" s="20"/>
      <c r="G48" s="20">
        <f t="shared" si="28"/>
        <v>136.19999999999999</v>
      </c>
      <c r="H48" s="20">
        <v>136.19999999999999</v>
      </c>
      <c r="I48" s="20">
        <v>0</v>
      </c>
      <c r="J48" s="20">
        <f t="shared" si="29"/>
        <v>248</v>
      </c>
      <c r="K48" s="20">
        <v>248</v>
      </c>
      <c r="L48" s="20">
        <v>0</v>
      </c>
      <c r="M48" s="20">
        <f t="shared" si="30"/>
        <v>150</v>
      </c>
      <c r="N48" s="20">
        <v>150</v>
      </c>
      <c r="O48" s="20">
        <v>0</v>
      </c>
      <c r="P48" s="20">
        <f t="shared" si="31"/>
        <v>150</v>
      </c>
      <c r="Q48" s="20">
        <v>150</v>
      </c>
      <c r="R48" s="20">
        <v>0</v>
      </c>
      <c r="S48" s="20">
        <f t="shared" si="32"/>
        <v>150</v>
      </c>
      <c r="T48" s="20">
        <v>150</v>
      </c>
      <c r="U48" s="20">
        <v>0</v>
      </c>
      <c r="V48" s="20">
        <f t="shared" si="33"/>
        <v>150</v>
      </c>
      <c r="W48" s="20">
        <v>150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8.25" customHeight="1" x14ac:dyDescent="0.25">
      <c r="A49" s="31" t="s">
        <v>64</v>
      </c>
      <c r="B49" s="52" t="s">
        <v>39</v>
      </c>
      <c r="C49" s="19" t="s">
        <v>8</v>
      </c>
      <c r="D49" s="40">
        <f t="shared" si="27"/>
        <v>753.49999999999989</v>
      </c>
      <c r="E49" s="20"/>
      <c r="F49" s="20"/>
      <c r="G49" s="20">
        <f t="shared" si="28"/>
        <v>203.4</v>
      </c>
      <c r="H49" s="20">
        <v>4.0999999999999996</v>
      </c>
      <c r="I49" s="20">
        <v>199.3</v>
      </c>
      <c r="J49" s="20">
        <f t="shared" si="29"/>
        <v>183.29999999999998</v>
      </c>
      <c r="K49" s="20">
        <v>3.6</v>
      </c>
      <c r="L49" s="20">
        <v>179.7</v>
      </c>
      <c r="M49" s="20">
        <f t="shared" si="30"/>
        <v>183.39999999999998</v>
      </c>
      <c r="N49" s="20">
        <v>3.7</v>
      </c>
      <c r="O49" s="20">
        <v>179.7</v>
      </c>
      <c r="P49" s="20">
        <f t="shared" si="31"/>
        <v>183.39999999999998</v>
      </c>
      <c r="Q49" s="20">
        <v>3.7</v>
      </c>
      <c r="R49" s="20">
        <v>179.7</v>
      </c>
      <c r="S49" s="20">
        <f t="shared" si="32"/>
        <v>0</v>
      </c>
      <c r="T49" s="20">
        <v>0</v>
      </c>
      <c r="U49" s="20">
        <v>0</v>
      </c>
      <c r="V49" s="20">
        <f t="shared" si="33"/>
        <v>0</v>
      </c>
      <c r="W49" s="20">
        <v>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16" customFormat="1" ht="63" customHeight="1" x14ac:dyDescent="0.25">
      <c r="A50" s="72" t="s">
        <v>56</v>
      </c>
      <c r="B50" s="70" t="str">
        <f>B52</f>
        <v>Главный специалист по противодействию коррупции администрации муниципального района "Печора"</v>
      </c>
      <c r="C50" s="14" t="s">
        <v>36</v>
      </c>
      <c r="D50" s="40">
        <f t="shared" ref="D50:X50" si="34">G50+J50+M50+P50+S50+V50</f>
        <v>0</v>
      </c>
      <c r="E50" s="67">
        <f t="shared" si="34"/>
        <v>0</v>
      </c>
      <c r="F50" s="67">
        <f t="shared" si="34"/>
        <v>0</v>
      </c>
      <c r="G50" s="67">
        <f t="shared" si="34"/>
        <v>0</v>
      </c>
      <c r="H50" s="67">
        <f t="shared" si="34"/>
        <v>0</v>
      </c>
      <c r="I50" s="67">
        <f t="shared" si="34"/>
        <v>0</v>
      </c>
      <c r="J50" s="67">
        <f t="shared" si="34"/>
        <v>0</v>
      </c>
      <c r="K50" s="67">
        <f t="shared" si="34"/>
        <v>0</v>
      </c>
      <c r="L50" s="67">
        <f t="shared" si="34"/>
        <v>0</v>
      </c>
      <c r="M50" s="67">
        <f t="shared" si="34"/>
        <v>0</v>
      </c>
      <c r="N50" s="67">
        <f t="shared" si="34"/>
        <v>0</v>
      </c>
      <c r="O50" s="67">
        <f t="shared" si="34"/>
        <v>0</v>
      </c>
      <c r="P50" s="67">
        <f t="shared" si="34"/>
        <v>0</v>
      </c>
      <c r="Q50" s="67">
        <f t="shared" si="34"/>
        <v>0</v>
      </c>
      <c r="R50" s="67">
        <f t="shared" si="34"/>
        <v>0</v>
      </c>
      <c r="S50" s="67">
        <f t="shared" si="34"/>
        <v>0</v>
      </c>
      <c r="T50" s="67">
        <f t="shared" si="34"/>
        <v>0</v>
      </c>
      <c r="U50" s="67">
        <f t="shared" si="34"/>
        <v>0</v>
      </c>
      <c r="V50" s="67">
        <f t="shared" si="34"/>
        <v>0</v>
      </c>
      <c r="W50" s="67">
        <f t="shared" si="34"/>
        <v>0</v>
      </c>
      <c r="X50" s="67">
        <f t="shared" si="34"/>
        <v>0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ht="87.75" customHeight="1" x14ac:dyDescent="0.25">
      <c r="A51" s="74"/>
      <c r="B51" s="71"/>
      <c r="C51" s="19" t="s">
        <v>8</v>
      </c>
      <c r="D51" s="40">
        <f t="shared" ref="D51:X51" si="35">G51+J51+M51+P51+S51+V51</f>
        <v>0</v>
      </c>
      <c r="E51" s="20">
        <f t="shared" si="35"/>
        <v>0</v>
      </c>
      <c r="F51" s="20">
        <f t="shared" si="35"/>
        <v>0</v>
      </c>
      <c r="G51" s="20">
        <f t="shared" si="35"/>
        <v>0</v>
      </c>
      <c r="H51" s="20">
        <f t="shared" si="35"/>
        <v>0</v>
      </c>
      <c r="I51" s="20">
        <f t="shared" si="35"/>
        <v>0</v>
      </c>
      <c r="J51" s="20">
        <f t="shared" si="35"/>
        <v>0</v>
      </c>
      <c r="K51" s="20">
        <f t="shared" si="35"/>
        <v>0</v>
      </c>
      <c r="L51" s="20">
        <f t="shared" si="35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0">
        <f t="shared" si="35"/>
        <v>0</v>
      </c>
      <c r="Q51" s="20">
        <f t="shared" si="35"/>
        <v>0</v>
      </c>
      <c r="R51" s="20">
        <f t="shared" si="35"/>
        <v>0</v>
      </c>
      <c r="S51" s="20">
        <f t="shared" si="35"/>
        <v>0</v>
      </c>
      <c r="T51" s="20">
        <f t="shared" si="35"/>
        <v>0</v>
      </c>
      <c r="U51" s="20">
        <f t="shared" si="35"/>
        <v>0</v>
      </c>
      <c r="V51" s="20">
        <f t="shared" si="35"/>
        <v>0</v>
      </c>
      <c r="W51" s="20">
        <f t="shared" si="35"/>
        <v>0</v>
      </c>
      <c r="X51" s="20">
        <f t="shared" si="35"/>
        <v>0</v>
      </c>
    </row>
    <row r="52" spans="1:36" ht="134.25" customHeight="1" x14ac:dyDescent="0.25">
      <c r="A52" s="32" t="s">
        <v>24</v>
      </c>
      <c r="B52" s="19" t="s">
        <v>52</v>
      </c>
      <c r="C52" s="19" t="s">
        <v>8</v>
      </c>
      <c r="D52" s="40">
        <f t="shared" ref="D52:X52" si="36">G52+J52+M52+P52+S52+V52</f>
        <v>0</v>
      </c>
      <c r="E52" s="20">
        <f t="shared" si="36"/>
        <v>0</v>
      </c>
      <c r="F52" s="20">
        <f t="shared" si="36"/>
        <v>0</v>
      </c>
      <c r="G52" s="20">
        <f t="shared" si="36"/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si="36"/>
        <v>0</v>
      </c>
      <c r="L52" s="20">
        <f t="shared" si="36"/>
        <v>0</v>
      </c>
      <c r="M52" s="20">
        <f t="shared" si="36"/>
        <v>0</v>
      </c>
      <c r="N52" s="20">
        <f t="shared" si="36"/>
        <v>0</v>
      </c>
      <c r="O52" s="20">
        <f t="shared" si="36"/>
        <v>0</v>
      </c>
      <c r="P52" s="20">
        <f t="shared" si="36"/>
        <v>0</v>
      </c>
      <c r="Q52" s="20">
        <f t="shared" si="36"/>
        <v>0</v>
      </c>
      <c r="R52" s="20">
        <f t="shared" si="36"/>
        <v>0</v>
      </c>
      <c r="S52" s="20">
        <f t="shared" si="36"/>
        <v>0</v>
      </c>
      <c r="T52" s="20">
        <f t="shared" si="36"/>
        <v>0</v>
      </c>
      <c r="U52" s="20">
        <f t="shared" si="36"/>
        <v>0</v>
      </c>
      <c r="V52" s="20">
        <f t="shared" si="36"/>
        <v>0</v>
      </c>
      <c r="W52" s="20">
        <f t="shared" si="36"/>
        <v>0</v>
      </c>
      <c r="X52" s="20">
        <f t="shared" si="36"/>
        <v>0</v>
      </c>
    </row>
    <row r="53" spans="1:36" ht="119.25" customHeight="1" x14ac:dyDescent="0.25">
      <c r="A53" s="18" t="s">
        <v>25</v>
      </c>
      <c r="B53" s="19" t="s">
        <v>52</v>
      </c>
      <c r="C53" s="19" t="s">
        <v>8</v>
      </c>
      <c r="D53" s="40">
        <f>G53+J53+M53+P53+S53+V53</f>
        <v>0</v>
      </c>
      <c r="E53" s="20"/>
      <c r="F53" s="20"/>
      <c r="G53" s="20">
        <f>H53+I53</f>
        <v>0</v>
      </c>
      <c r="H53" s="20">
        <v>0</v>
      </c>
      <c r="I53" s="20">
        <v>0</v>
      </c>
      <c r="J53" s="20">
        <f>K53+L53</f>
        <v>0</v>
      </c>
      <c r="K53" s="20">
        <v>0</v>
      </c>
      <c r="L53" s="20">
        <v>0</v>
      </c>
      <c r="M53" s="20">
        <f>N53+O53</f>
        <v>0</v>
      </c>
      <c r="N53" s="20">
        <v>0</v>
      </c>
      <c r="O53" s="20">
        <v>0</v>
      </c>
      <c r="P53" s="20">
        <f>Q53+R53</f>
        <v>0</v>
      </c>
      <c r="Q53" s="20">
        <v>0</v>
      </c>
      <c r="R53" s="20">
        <v>0</v>
      </c>
      <c r="S53" s="20">
        <f>T53+U53</f>
        <v>0</v>
      </c>
      <c r="T53" s="20">
        <v>0</v>
      </c>
      <c r="U53" s="20">
        <v>0</v>
      </c>
      <c r="V53" s="20">
        <f>W53+X53</f>
        <v>0</v>
      </c>
      <c r="W53" s="20">
        <v>0</v>
      </c>
      <c r="X53" s="20">
        <v>0</v>
      </c>
    </row>
    <row r="54" spans="1:36" x14ac:dyDescent="0.25">
      <c r="B54" s="30"/>
      <c r="C54" s="30"/>
      <c r="D54" s="36"/>
      <c r="E54" s="37"/>
      <c r="F54" s="37"/>
      <c r="G54" s="36"/>
      <c r="I54" s="38"/>
      <c r="J54" s="42"/>
      <c r="O54" s="45"/>
      <c r="R54" s="45"/>
      <c r="T54" s="6"/>
      <c r="U54" s="45" t="s">
        <v>35</v>
      </c>
      <c r="X54" s="45"/>
    </row>
    <row r="55" spans="1:36" x14ac:dyDescent="0.25">
      <c r="D55" s="33"/>
      <c r="E55" s="34"/>
      <c r="F55" s="34"/>
      <c r="G55" s="33"/>
      <c r="H55" s="34"/>
      <c r="I55" s="34"/>
      <c r="J55" s="44"/>
      <c r="T55" s="6"/>
      <c r="U55" s="6"/>
    </row>
    <row r="56" spans="1:36" x14ac:dyDescent="0.25">
      <c r="D56" s="35"/>
      <c r="E56" s="35"/>
      <c r="F56" s="35"/>
      <c r="G56" s="35"/>
      <c r="H56" s="35"/>
      <c r="I56" s="35"/>
      <c r="J56" s="42"/>
      <c r="T56" s="6"/>
      <c r="U56" s="6"/>
    </row>
  </sheetData>
  <autoFilter ref="A12:I12"/>
  <mergeCells count="28"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B28:B29"/>
    <mergeCell ref="A17:A19"/>
    <mergeCell ref="B17:B19"/>
    <mergeCell ref="B50:B51"/>
    <mergeCell ref="M10:O10"/>
    <mergeCell ref="A28:A29"/>
    <mergeCell ref="A42:A43"/>
    <mergeCell ref="B42:B43"/>
    <mergeCell ref="B9:B11"/>
    <mergeCell ref="A9:A11"/>
    <mergeCell ref="A13:A16"/>
    <mergeCell ref="B13:B16"/>
    <mergeCell ref="A50:A51"/>
    <mergeCell ref="J10:L10"/>
    <mergeCell ref="C9:C11"/>
    <mergeCell ref="D10:D1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2021-06-25T12:52:45Z</cp:lastPrinted>
  <dcterms:created xsi:type="dcterms:W3CDTF">2013-10-25T08:40:08Z</dcterms:created>
  <dcterms:modified xsi:type="dcterms:W3CDTF">2021-06-25T12:53:08Z</dcterms:modified>
</cp:coreProperties>
</file>