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Лист2!$A$4:$P$44</definedName>
  </definedNames>
  <calcPr calcId="144525" refMode="R1C1"/>
</workbook>
</file>

<file path=xl/calcChain.xml><?xml version="1.0" encoding="utf-8"?>
<calcChain xmlns="http://schemas.openxmlformats.org/spreadsheetml/2006/main">
  <c r="F14" i="2" l="1"/>
  <c r="F12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D36" i="2"/>
  <c r="D24" i="2" l="1"/>
  <c r="D14" i="2"/>
  <c r="E24" i="2"/>
  <c r="F24" i="2"/>
  <c r="F26" i="2"/>
  <c r="E26" i="2"/>
  <c r="N26" i="2" l="1"/>
  <c r="K26" i="2"/>
  <c r="H26" i="2"/>
  <c r="O26" i="2"/>
  <c r="L26" i="2"/>
  <c r="I26" i="2"/>
  <c r="D26" i="2"/>
  <c r="P19" i="2"/>
  <c r="O19" i="2"/>
  <c r="N19" i="2" s="1"/>
  <c r="M19" i="2"/>
  <c r="L19" i="2"/>
  <c r="K19" i="2" s="1"/>
  <c r="J19" i="2"/>
  <c r="I19" i="2"/>
  <c r="H19" i="2" s="1"/>
  <c r="G19" i="2"/>
  <c r="F19" i="2"/>
  <c r="E19" i="2" s="1"/>
  <c r="D19" i="2" s="1"/>
  <c r="O41" i="2"/>
  <c r="L41" i="2"/>
  <c r="I41" i="2"/>
  <c r="D28" i="2" l="1"/>
  <c r="F16" i="2" l="1"/>
  <c r="G16" i="2"/>
  <c r="H16" i="2"/>
  <c r="I16" i="2"/>
  <c r="J16" i="2"/>
  <c r="K16" i="2"/>
  <c r="L16" i="2"/>
  <c r="M16" i="2"/>
  <c r="N16" i="2"/>
  <c r="O16" i="2"/>
  <c r="P16" i="2"/>
  <c r="N37" i="2" l="1"/>
  <c r="E37" i="2"/>
  <c r="D37" i="2" l="1"/>
  <c r="P17" i="2"/>
  <c r="O17" i="2"/>
  <c r="N17" i="2"/>
  <c r="M17" i="2"/>
  <c r="J17" i="2"/>
  <c r="I17" i="2"/>
  <c r="G17" i="2"/>
  <c r="F17" i="2"/>
  <c r="E17" i="2"/>
  <c r="N29" i="2" l="1"/>
  <c r="K29" i="2"/>
  <c r="H29" i="2"/>
  <c r="H17" i="2"/>
  <c r="P24" i="2" l="1"/>
  <c r="O24" i="2"/>
  <c r="N24" i="2"/>
  <c r="M24" i="2"/>
  <c r="L24" i="2"/>
  <c r="K24" i="2"/>
  <c r="J24" i="2"/>
  <c r="I24" i="2"/>
  <c r="H24" i="2"/>
  <c r="G24" i="2"/>
  <c r="P26" i="2"/>
  <c r="M26" i="2"/>
  <c r="J26" i="2"/>
  <c r="G26" i="2"/>
  <c r="D32" i="2"/>
  <c r="D31" i="2"/>
  <c r="D30" i="2"/>
  <c r="D29" i="2"/>
  <c r="N43" i="2" l="1"/>
  <c r="K43" i="2"/>
  <c r="E43" i="2"/>
  <c r="D43" i="2"/>
  <c r="N42" i="2"/>
  <c r="K42" i="2"/>
  <c r="H42" i="2"/>
  <c r="E42" i="2"/>
  <c r="D42" i="2"/>
  <c r="P41" i="2"/>
  <c r="N41" i="2" s="1"/>
  <c r="M41" i="2"/>
  <c r="K41" i="2" s="1"/>
  <c r="J41" i="2"/>
  <c r="H41" i="2" s="1"/>
  <c r="G41" i="2"/>
  <c r="F41" i="2"/>
  <c r="E41" i="2"/>
  <c r="D41" i="2" s="1"/>
  <c r="P40" i="2"/>
  <c r="O40" i="2"/>
  <c r="O39" i="2" s="1"/>
  <c r="N40" i="2"/>
  <c r="M40" i="2"/>
  <c r="L40" i="2"/>
  <c r="L39" i="2" s="1"/>
  <c r="K40" i="2"/>
  <c r="J40" i="2"/>
  <c r="I40" i="2"/>
  <c r="I39" i="2" s="1"/>
  <c r="H40" i="2"/>
  <c r="G40" i="2"/>
  <c r="F40" i="2"/>
  <c r="F39" i="2" s="1"/>
  <c r="E40" i="2"/>
  <c r="D40" i="2" s="1"/>
  <c r="P39" i="2"/>
  <c r="N39" i="2" s="1"/>
  <c r="M39" i="2"/>
  <c r="K39" i="2" s="1"/>
  <c r="J39" i="2"/>
  <c r="H39" i="2" s="1"/>
  <c r="G39" i="2"/>
  <c r="E39" i="2" s="1"/>
  <c r="D39" i="2" s="1"/>
  <c r="D38" i="2"/>
  <c r="H23" i="2"/>
  <c r="E23" i="2"/>
  <c r="D23" i="2"/>
  <c r="E22" i="2"/>
  <c r="E16" i="2" s="1"/>
  <c r="D22" i="2"/>
  <c r="D16" i="2" s="1"/>
  <c r="E21" i="2"/>
  <c r="D21" i="2"/>
  <c r="P14" i="2"/>
  <c r="O14" i="2"/>
  <c r="N14" i="2"/>
  <c r="M14" i="2"/>
  <c r="L14" i="2"/>
  <c r="K14" i="2"/>
  <c r="J14" i="2"/>
  <c r="H14" i="2"/>
  <c r="G14" i="2"/>
  <c r="E14" i="2"/>
  <c r="I14" i="2" l="1"/>
  <c r="L17" i="2"/>
  <c r="D18" i="2"/>
  <c r="E18" i="2"/>
  <c r="E12" i="2" s="1"/>
  <c r="F18" i="2"/>
  <c r="G18" i="2"/>
  <c r="G12" i="2" s="1"/>
  <c r="H18" i="2"/>
  <c r="H12" i="2" s="1"/>
  <c r="I18" i="2"/>
  <c r="I12" i="2" s="1"/>
  <c r="J18" i="2"/>
  <c r="J12" i="2" s="1"/>
  <c r="K18" i="2"/>
  <c r="L18" i="2"/>
  <c r="M18" i="2"/>
  <c r="M12" i="2" s="1"/>
  <c r="N18" i="2"/>
  <c r="N12" i="2" s="1"/>
  <c r="O18" i="2"/>
  <c r="O12" i="2" s="1"/>
  <c r="P18" i="2"/>
  <c r="P12" i="2" s="1"/>
  <c r="L12" i="2" l="1"/>
  <c r="K17" i="2"/>
  <c r="K12" i="2" s="1"/>
  <c r="D17" i="2"/>
  <c r="D12" i="2" s="1"/>
</calcChain>
</file>

<file path=xl/sharedStrings.xml><?xml version="1.0" encoding="utf-8"?>
<sst xmlns="http://schemas.openxmlformats.org/spreadsheetml/2006/main" count="86" uniqueCount="51">
  <si>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</si>
  <si>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</si>
  <si>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</si>
  <si>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</si>
  <si>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</si>
  <si>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</si>
  <si>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</si>
  <si>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</si>
  <si>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</si>
  <si>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</si>
  <si>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</si>
  <si>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</si>
  <si>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</si>
  <si>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</si>
  <si>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</si>
  <si>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</si>
  <si>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</si>
  <si>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</si>
  <si>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</si>
  <si>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 xml:space="preserve">
Ведущий эксперт отдела мобилизационной и специальной работы
администрации МР «Печора»
</t>
  </si>
  <si>
    <t>Ведущий эксперт отдела мобилизационной и специальной работы</t>
  </si>
  <si>
    <t>Отдел благоустройства, дорожного хозяйства, промышленности администрации МР «Печора»</t>
  </si>
  <si>
    <t>Ведущий эксперт отдела мобилизационной и специальной работы администрации МР «Печора»;</t>
  </si>
  <si>
    <t>Ресурсное обеспечение реализации муципальной программы "Безопосность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</si>
  <si>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</si>
  <si>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</si>
  <si>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>Ведущий эксперт отдела мобилизационной и специальной работы
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</si>
  <si>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</si>
  <si>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</si>
  <si>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>Ведущий эксперт отдела мобилизационной и специальной работы администрации МР «Печора»</t>
  </si>
  <si>
    <r>
      <t xml:space="preserve">Объемы финансирования по годам и источникам,  (тыс. рублей) </t>
    </r>
    <r>
      <rPr>
        <b/>
        <sz val="14"/>
        <color theme="1"/>
        <rFont val="Times New Roman"/>
        <family val="1"/>
        <charset val="204"/>
      </rPr>
      <t>*</t>
    </r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</si>
  <si>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</si>
  <si>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</si>
  <si>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</si>
  <si>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</si>
  <si>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</si>
  <si>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</si>
  <si>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</si>
  <si>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МКУ "Управление               ГО и ЧС"</t>
  </si>
  <si>
    <t>Управление экономики, инвестиций и муниципальных программ администрации МР "Печора"</t>
  </si>
  <si>
    <t>Основное мероприятие 1.1.2 Развитие материально-технической базы муниципального района в сфере ТБО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</si>
  <si>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</si>
  <si>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Приложение 2 к вносимым изменениям                           "Приложение 2                                                      к муниципальной программе "Безопасность жизнедеятельности населения МО МР "Печора"   </t>
  </si>
  <si>
    <t>Отдел жилищно-коммунального хозяйства администрации МР «Печора»;                                                 Комитет по управлению муниципальной собственностью МР "Печора"</t>
  </si>
  <si>
    <t>Администрация МР «Печора»,                                  Комитет по управлению муниципальной собственностью МР "Печора"</t>
  </si>
  <si>
    <t xml:space="preserve">    Комитет по управлению муниципальной собственностью МР "Печора"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</si>
  <si>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</si>
  <si>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</si>
  <si>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Оновное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</si>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</sst>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Fill="1"/>
    <xf numFmtId="0" fontId="17" fillId="0" borderId="0" xfId="0" applyFont="1" applyFill="1"/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64" fontId="20" fillId="0" borderId="3" xfId="0" applyNumberFormat="1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view="pageBreakPreview" zoomScale="70" zoomScaleNormal="70" zoomScaleSheetLayoutView="70" workbookViewId="0">
      <pane ySplit="11" topLeftCell="A41" activePane="bottomLeft" state="frozenSplit"/>
      <selection pane="bottomLeft" activeCell="R42" sqref="R42"/>
    </sheetView>
  </sheetViews>
  <sheetFormatPr defaultRowHeight="15" x14ac:dyDescent="0.25"/>
  <cols>
    <col min="1" max="1" width="50.42578125" customWidth="1"/>
    <col min="2" max="2" width="20.7109375" customWidth="1"/>
    <col min="3" max="3" width="21" customWidth="1"/>
    <col min="4" max="4" width="13.140625" customWidth="1"/>
    <col min="5" max="5" width="11" customWidth="1"/>
    <col min="6" max="6" width="13.85546875" customWidth="1"/>
    <col min="7" max="7" width="11.85546875" customWidth="1"/>
    <col min="8" max="8" width="13" customWidth="1"/>
    <col min="9" max="9" width="13.42578125" customWidth="1"/>
    <col min="10" max="10" width="11.85546875" customWidth="1"/>
    <col min="11" max="11" width="12.42578125" customWidth="1"/>
    <col min="12" max="12" width="13.140625" customWidth="1"/>
    <col min="13" max="13" width="12.85546875" customWidth="1"/>
    <col min="14" max="14" width="13.85546875" customWidth="1"/>
    <col min="15" max="16" width="15.140625" customWidth="1"/>
    <col min="17" max="17" width="19.85546875" customWidth="1"/>
    <col min="18" max="18" width="18.28515625" customWidth="1"/>
  </cols>
  <sheetData>
    <row r="1" spans="1:18" ht="15" hidden="1" customHeight="1" x14ac:dyDescent="0.25"/>
    <row r="2" spans="1:18" ht="15" hidden="1" customHeight="1" x14ac:dyDescent="0.25"/>
    <row r="3" spans="1:18" ht="15" hidden="1" customHeight="1" x14ac:dyDescent="0.25"/>
    <row r="4" spans="1:18" s="1" customFormat="1" ht="23.25" hidden="1" customHeight="1" x14ac:dyDescent="0.25">
      <c r="A4" s="65" t="s">
        <v>23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18" s="1" customFormat="1" ht="86.25" customHeight="1" x14ac:dyDescent="0.25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36" t="s">
        <v>42</v>
      </c>
      <c r="P5" s="36"/>
    </row>
    <row r="6" spans="1:18" s="1" customFormat="1" ht="29.25" customHeight="1" x14ac:dyDescent="0.25">
      <c r="A6" s="40" t="s">
        <v>24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8" s="1" customFormat="1" ht="24" customHeight="1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8" s="2" customFormat="1" ht="39.75" customHeight="1" x14ac:dyDescent="0.15">
      <c r="A8" s="43" t="s">
        <v>3</v>
      </c>
      <c r="B8" s="43" t="s">
        <v>4</v>
      </c>
      <c r="C8" s="43" t="s">
        <v>0</v>
      </c>
      <c r="D8" s="43" t="s">
        <v>30</v>
      </c>
      <c r="E8" s="43"/>
      <c r="F8" s="43"/>
      <c r="G8" s="43"/>
      <c r="H8" s="43"/>
      <c r="I8" s="43"/>
      <c r="J8" s="43"/>
      <c r="K8" s="43"/>
      <c r="L8" s="43"/>
      <c r="M8" s="43"/>
      <c r="N8" s="74"/>
      <c r="O8" s="74"/>
      <c r="P8" s="74"/>
    </row>
    <row r="9" spans="1:18" s="2" customFormat="1" ht="38.25" customHeight="1" x14ac:dyDescent="0.15">
      <c r="A9" s="73"/>
      <c r="B9" s="73"/>
      <c r="C9" s="43"/>
      <c r="D9" s="75" t="s">
        <v>1</v>
      </c>
      <c r="E9" s="43" t="s">
        <v>7</v>
      </c>
      <c r="F9" s="43"/>
      <c r="G9" s="43"/>
      <c r="H9" s="43" t="s">
        <v>8</v>
      </c>
      <c r="I9" s="43"/>
      <c r="J9" s="43"/>
      <c r="K9" s="43" t="s">
        <v>9</v>
      </c>
      <c r="L9" s="43"/>
      <c r="M9" s="43"/>
      <c r="N9" s="43" t="s">
        <v>10</v>
      </c>
      <c r="O9" s="43"/>
      <c r="P9" s="43"/>
    </row>
    <row r="10" spans="1:18" s="2" customFormat="1" ht="84.75" customHeight="1" x14ac:dyDescent="0.15">
      <c r="A10" s="73"/>
      <c r="B10" s="73"/>
      <c r="C10" s="43"/>
      <c r="D10" s="75"/>
      <c r="E10" s="3" t="s">
        <v>2</v>
      </c>
      <c r="F10" s="4" t="s">
        <v>12</v>
      </c>
      <c r="G10" s="4" t="s">
        <v>13</v>
      </c>
      <c r="H10" s="3" t="s">
        <v>2</v>
      </c>
      <c r="I10" s="4" t="s">
        <v>12</v>
      </c>
      <c r="J10" s="4" t="s">
        <v>13</v>
      </c>
      <c r="K10" s="3" t="s">
        <v>2</v>
      </c>
      <c r="L10" s="4" t="s">
        <v>12</v>
      </c>
      <c r="M10" s="4" t="s">
        <v>13</v>
      </c>
      <c r="N10" s="3" t="s">
        <v>2</v>
      </c>
      <c r="O10" s="4" t="s">
        <v>12</v>
      </c>
      <c r="P10" s="4" t="s">
        <v>13</v>
      </c>
    </row>
    <row r="11" spans="1:18" s="2" customFormat="1" ht="24.75" customHeight="1" x14ac:dyDescent="0.1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8</v>
      </c>
      <c r="H11" s="5">
        <v>9</v>
      </c>
      <c r="I11" s="5">
        <v>10</v>
      </c>
      <c r="J11" s="5">
        <v>12</v>
      </c>
      <c r="K11" s="5">
        <v>13</v>
      </c>
      <c r="L11" s="5">
        <v>14</v>
      </c>
      <c r="M11" s="5">
        <v>16</v>
      </c>
      <c r="N11" s="5">
        <v>17</v>
      </c>
      <c r="O11" s="5">
        <v>18</v>
      </c>
      <c r="P11" s="5">
        <v>20</v>
      </c>
    </row>
    <row r="12" spans="1:18" ht="15" customHeight="1" x14ac:dyDescent="0.25">
      <c r="A12" s="44" t="s">
        <v>5</v>
      </c>
      <c r="B12" s="48" t="s">
        <v>39</v>
      </c>
      <c r="C12" s="71" t="s">
        <v>6</v>
      </c>
      <c r="D12" s="37">
        <f>D14+D16+D17+D18</f>
        <v>284557.09999999998</v>
      </c>
      <c r="E12" s="37">
        <f t="shared" ref="E12:O12" si="0">E14+E16+E17+E18</f>
        <v>36327.699999999997</v>
      </c>
      <c r="F12" s="37">
        <f>F14+F16+F17+F18</f>
        <v>36327.699999999997</v>
      </c>
      <c r="G12" s="37">
        <f t="shared" si="0"/>
        <v>0</v>
      </c>
      <c r="H12" s="37">
        <f>H14+H16+H17+H18</f>
        <v>109095.5</v>
      </c>
      <c r="I12" s="37">
        <f>I14+I16+I17+I18</f>
        <v>109095.5</v>
      </c>
      <c r="J12" s="37">
        <f t="shared" si="0"/>
        <v>0</v>
      </c>
      <c r="K12" s="37">
        <f t="shared" si="0"/>
        <v>80713.5</v>
      </c>
      <c r="L12" s="37">
        <f t="shared" si="0"/>
        <v>80713.5</v>
      </c>
      <c r="M12" s="37">
        <f t="shared" si="0"/>
        <v>0</v>
      </c>
      <c r="N12" s="37">
        <f t="shared" si="0"/>
        <v>58420.399999999994</v>
      </c>
      <c r="O12" s="37">
        <f t="shared" si="0"/>
        <v>58420.399999999994</v>
      </c>
      <c r="P12" s="37">
        <f>P14+P16+P17+P18</f>
        <v>0</v>
      </c>
      <c r="Q12" s="12"/>
    </row>
    <row r="13" spans="1:18" ht="27" customHeight="1" x14ac:dyDescent="0.25">
      <c r="A13" s="45"/>
      <c r="B13" s="49"/>
      <c r="C13" s="72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12"/>
      <c r="R13" s="12"/>
    </row>
    <row r="14" spans="1:18" ht="32.25" customHeight="1" x14ac:dyDescent="0.25">
      <c r="A14" s="45"/>
      <c r="B14" s="49"/>
      <c r="C14" s="71" t="s">
        <v>14</v>
      </c>
      <c r="D14" s="38">
        <f>D19+D24+D40-D22</f>
        <v>210840.6</v>
      </c>
      <c r="E14" s="38">
        <f t="shared" ref="E14:P14" si="1">E19+E24+E40-E22</f>
        <v>20874.199999999997</v>
      </c>
      <c r="F14" s="38">
        <f>F19+F24+F40-F22</f>
        <v>20874.199999999997</v>
      </c>
      <c r="G14" s="38">
        <f t="shared" si="1"/>
        <v>0</v>
      </c>
      <c r="H14" s="38">
        <f t="shared" si="1"/>
        <v>89674.5</v>
      </c>
      <c r="I14" s="38">
        <f t="shared" si="1"/>
        <v>89674.5</v>
      </c>
      <c r="J14" s="38">
        <f t="shared" si="1"/>
        <v>0</v>
      </c>
      <c r="K14" s="38">
        <f t="shared" si="1"/>
        <v>59292.5</v>
      </c>
      <c r="L14" s="38">
        <f t="shared" si="1"/>
        <v>59292.5</v>
      </c>
      <c r="M14" s="38">
        <f t="shared" si="1"/>
        <v>0</v>
      </c>
      <c r="N14" s="38">
        <f t="shared" si="1"/>
        <v>40999.399999999994</v>
      </c>
      <c r="O14" s="38">
        <f t="shared" si="1"/>
        <v>40999.399999999994</v>
      </c>
      <c r="P14" s="38">
        <f t="shared" si="1"/>
        <v>0</v>
      </c>
      <c r="Q14" s="12"/>
      <c r="R14" s="12"/>
    </row>
    <row r="15" spans="1:18" ht="16.5" customHeight="1" x14ac:dyDescent="0.25">
      <c r="A15" s="45"/>
      <c r="B15" s="49"/>
      <c r="C15" s="72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12"/>
      <c r="R15" s="12"/>
    </row>
    <row r="16" spans="1:18" ht="81.75" customHeight="1" x14ac:dyDescent="0.25">
      <c r="A16" s="45"/>
      <c r="B16" s="49"/>
      <c r="C16" s="29" t="s">
        <v>45</v>
      </c>
      <c r="D16" s="28">
        <f>D22</f>
        <v>5880</v>
      </c>
      <c r="E16" s="28">
        <f t="shared" ref="E16:P16" si="2">E22</f>
        <v>0</v>
      </c>
      <c r="F16" s="28">
        <f t="shared" si="2"/>
        <v>0</v>
      </c>
      <c r="G16" s="28">
        <f t="shared" si="2"/>
        <v>0</v>
      </c>
      <c r="H16" s="28">
        <f t="shared" si="2"/>
        <v>1960</v>
      </c>
      <c r="I16" s="28">
        <f t="shared" si="2"/>
        <v>1960</v>
      </c>
      <c r="J16" s="28">
        <f t="shared" si="2"/>
        <v>0</v>
      </c>
      <c r="K16" s="28">
        <f t="shared" si="2"/>
        <v>1960</v>
      </c>
      <c r="L16" s="28">
        <f t="shared" si="2"/>
        <v>1960</v>
      </c>
      <c r="M16" s="28">
        <f t="shared" si="2"/>
        <v>0</v>
      </c>
      <c r="N16" s="28">
        <f t="shared" si="2"/>
        <v>1960</v>
      </c>
      <c r="O16" s="28">
        <f t="shared" si="2"/>
        <v>1960</v>
      </c>
      <c r="P16" s="28">
        <f t="shared" si="2"/>
        <v>0</v>
      </c>
      <c r="Q16" s="12"/>
      <c r="R16" s="12"/>
    </row>
    <row r="17" spans="1:18" ht="47.25" customHeight="1" x14ac:dyDescent="0.25">
      <c r="A17" s="45"/>
      <c r="B17" s="49"/>
      <c r="C17" s="9" t="s">
        <v>18</v>
      </c>
      <c r="D17" s="6">
        <f>D34</f>
        <v>1456.5</v>
      </c>
      <c r="E17" s="6">
        <f t="shared" ref="E17:P17" si="3">E34</f>
        <v>373.5</v>
      </c>
      <c r="F17" s="6">
        <f t="shared" si="3"/>
        <v>373.5</v>
      </c>
      <c r="G17" s="6">
        <f t="shared" si="3"/>
        <v>0</v>
      </c>
      <c r="H17" s="6">
        <f t="shared" si="3"/>
        <v>361</v>
      </c>
      <c r="I17" s="6">
        <f t="shared" si="3"/>
        <v>361</v>
      </c>
      <c r="J17" s="6">
        <f t="shared" si="3"/>
        <v>0</v>
      </c>
      <c r="K17" s="6">
        <f t="shared" si="3"/>
        <v>361</v>
      </c>
      <c r="L17" s="6">
        <f t="shared" si="3"/>
        <v>361</v>
      </c>
      <c r="M17" s="6">
        <f t="shared" si="3"/>
        <v>0</v>
      </c>
      <c r="N17" s="6">
        <f t="shared" si="3"/>
        <v>361</v>
      </c>
      <c r="O17" s="6">
        <f t="shared" si="3"/>
        <v>361</v>
      </c>
      <c r="P17" s="6">
        <f t="shared" si="3"/>
        <v>0</v>
      </c>
      <c r="Q17" s="12"/>
      <c r="R17" s="12"/>
    </row>
    <row r="18" spans="1:18" ht="51" customHeight="1" x14ac:dyDescent="0.25">
      <c r="A18" s="45"/>
      <c r="B18" s="49"/>
      <c r="C18" s="9" t="s">
        <v>27</v>
      </c>
      <c r="D18" s="6">
        <f>D41+D35</f>
        <v>66380</v>
      </c>
      <c r="E18" s="6">
        <f t="shared" ref="E18:P18" si="4">E41+E35</f>
        <v>15080</v>
      </c>
      <c r="F18" s="6">
        <f t="shared" si="4"/>
        <v>15080</v>
      </c>
      <c r="G18" s="6">
        <f t="shared" si="4"/>
        <v>0</v>
      </c>
      <c r="H18" s="6">
        <f t="shared" si="4"/>
        <v>17100</v>
      </c>
      <c r="I18" s="6">
        <f t="shared" si="4"/>
        <v>17100</v>
      </c>
      <c r="J18" s="6">
        <f t="shared" si="4"/>
        <v>0</v>
      </c>
      <c r="K18" s="6">
        <f t="shared" si="4"/>
        <v>19100</v>
      </c>
      <c r="L18" s="6">
        <f t="shared" si="4"/>
        <v>19100</v>
      </c>
      <c r="M18" s="6">
        <f t="shared" si="4"/>
        <v>0</v>
      </c>
      <c r="N18" s="6">
        <f t="shared" si="4"/>
        <v>15100</v>
      </c>
      <c r="O18" s="6">
        <f t="shared" si="4"/>
        <v>15100</v>
      </c>
      <c r="P18" s="6">
        <f t="shared" si="4"/>
        <v>0</v>
      </c>
      <c r="Q18" s="12"/>
      <c r="R18" s="12"/>
    </row>
    <row r="19" spans="1:18" ht="15" customHeight="1" x14ac:dyDescent="0.25">
      <c r="A19" s="44" t="s">
        <v>28</v>
      </c>
      <c r="B19" s="46" t="s">
        <v>25</v>
      </c>
      <c r="C19" s="48" t="s">
        <v>6</v>
      </c>
      <c r="D19" s="37">
        <f>E19+H19+K19+N19</f>
        <v>164313</v>
      </c>
      <c r="E19" s="37">
        <f>F19+G19</f>
        <v>7110</v>
      </c>
      <c r="F19" s="37">
        <f>F21+F22+F23</f>
        <v>7110</v>
      </c>
      <c r="G19" s="37">
        <f>G21+G22+G23</f>
        <v>0</v>
      </c>
      <c r="H19" s="37">
        <f>I19+J19</f>
        <v>77886.7</v>
      </c>
      <c r="I19" s="37">
        <f>I21+I22+I23</f>
        <v>77886.7</v>
      </c>
      <c r="J19" s="37">
        <f>J21+J22+J23</f>
        <v>0</v>
      </c>
      <c r="K19" s="37">
        <f>L19+M19</f>
        <v>48804.7</v>
      </c>
      <c r="L19" s="37">
        <f>L21+L22+L23</f>
        <v>48804.7</v>
      </c>
      <c r="M19" s="37">
        <f>M21+M22+M23</f>
        <v>0</v>
      </c>
      <c r="N19" s="37">
        <f>O19+P19</f>
        <v>30511.599999999999</v>
      </c>
      <c r="O19" s="37">
        <f>O21+O22+O23</f>
        <v>30511.599999999999</v>
      </c>
      <c r="P19" s="37">
        <f>P21+P22+P23</f>
        <v>0</v>
      </c>
      <c r="Q19" s="12"/>
      <c r="R19" s="12"/>
    </row>
    <row r="20" spans="1:18" ht="60.75" customHeight="1" x14ac:dyDescent="0.25">
      <c r="A20" s="45"/>
      <c r="B20" s="47"/>
      <c r="C20" s="49"/>
      <c r="D20" s="39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12"/>
      <c r="R20" s="12"/>
    </row>
    <row r="21" spans="1:18" ht="86.25" customHeight="1" x14ac:dyDescent="0.25">
      <c r="A21" s="7" t="s">
        <v>31</v>
      </c>
      <c r="B21" s="10" t="s">
        <v>33</v>
      </c>
      <c r="C21" s="8" t="s">
        <v>11</v>
      </c>
      <c r="D21" s="6">
        <f>E21+H21+K21+N21</f>
        <v>158193</v>
      </c>
      <c r="E21" s="6">
        <f>F21+G21</f>
        <v>7050</v>
      </c>
      <c r="F21" s="6">
        <v>7050</v>
      </c>
      <c r="G21" s="6">
        <v>0</v>
      </c>
      <c r="H21" s="6">
        <v>75866.7</v>
      </c>
      <c r="I21" s="6">
        <v>75866.7</v>
      </c>
      <c r="J21" s="6">
        <v>0</v>
      </c>
      <c r="K21" s="6">
        <v>46784.7</v>
      </c>
      <c r="L21" s="6">
        <v>46784.7</v>
      </c>
      <c r="M21" s="6">
        <v>0</v>
      </c>
      <c r="N21" s="6">
        <v>28491.599999999999</v>
      </c>
      <c r="O21" s="6">
        <v>28491.599999999999</v>
      </c>
      <c r="P21" s="6">
        <v>0</v>
      </c>
      <c r="Q21" s="12"/>
      <c r="R21" s="12"/>
    </row>
    <row r="22" spans="1:18" s="33" customFormat="1" ht="138.75" customHeight="1" x14ac:dyDescent="0.25">
      <c r="A22" s="7" t="s">
        <v>40</v>
      </c>
      <c r="B22" s="31" t="s">
        <v>43</v>
      </c>
      <c r="C22" s="31" t="s">
        <v>44</v>
      </c>
      <c r="D22" s="30">
        <f>E22+H22+K22+N22</f>
        <v>5880</v>
      </c>
      <c r="E22" s="30">
        <f>F22+G22</f>
        <v>0</v>
      </c>
      <c r="F22" s="30">
        <v>0</v>
      </c>
      <c r="G22" s="30">
        <v>0</v>
      </c>
      <c r="H22" s="30">
        <v>1960</v>
      </c>
      <c r="I22" s="30">
        <v>1960</v>
      </c>
      <c r="J22" s="30">
        <v>0</v>
      </c>
      <c r="K22" s="30">
        <v>1960</v>
      </c>
      <c r="L22" s="30">
        <v>1960</v>
      </c>
      <c r="M22" s="30">
        <v>0</v>
      </c>
      <c r="N22" s="30">
        <v>1960</v>
      </c>
      <c r="O22" s="30">
        <v>1960</v>
      </c>
      <c r="P22" s="30">
        <v>0</v>
      </c>
      <c r="Q22" s="12"/>
      <c r="R22" s="32"/>
    </row>
    <row r="23" spans="1:18" ht="77.25" customHeight="1" x14ac:dyDescent="0.25">
      <c r="A23" s="7" t="s">
        <v>32</v>
      </c>
      <c r="B23" s="8" t="s">
        <v>25</v>
      </c>
      <c r="C23" s="8" t="s">
        <v>11</v>
      </c>
      <c r="D23" s="6">
        <f>E23+H23+K23+N23</f>
        <v>240</v>
      </c>
      <c r="E23" s="11">
        <f>F23+G23</f>
        <v>60</v>
      </c>
      <c r="F23" s="6">
        <v>60</v>
      </c>
      <c r="G23" s="6">
        <v>0</v>
      </c>
      <c r="H23" s="11">
        <f>I23+J23</f>
        <v>60</v>
      </c>
      <c r="I23" s="6">
        <v>60</v>
      </c>
      <c r="J23" s="6">
        <v>0</v>
      </c>
      <c r="K23" s="6">
        <v>60</v>
      </c>
      <c r="L23" s="6">
        <v>60</v>
      </c>
      <c r="M23" s="6">
        <v>0</v>
      </c>
      <c r="N23" s="6">
        <v>60</v>
      </c>
      <c r="O23" s="6">
        <v>60</v>
      </c>
      <c r="P23" s="6">
        <v>0</v>
      </c>
      <c r="Q23" s="12"/>
      <c r="R23" s="12"/>
    </row>
    <row r="24" spans="1:18" s="14" customFormat="1" ht="33" customHeight="1" x14ac:dyDescent="0.25">
      <c r="A24" s="50" t="s">
        <v>49</v>
      </c>
      <c r="B24" s="52" t="s">
        <v>19</v>
      </c>
      <c r="C24" s="54" t="s">
        <v>6</v>
      </c>
      <c r="D24" s="70">
        <f>E24+H24+K24+N24</f>
        <v>51332.600000000006</v>
      </c>
      <c r="E24" s="70">
        <f>E28+E29+E30+E31+E32</f>
        <v>13544.199999999999</v>
      </c>
      <c r="F24" s="70">
        <f>F28+F29+F30+F31+F32</f>
        <v>13544.199999999999</v>
      </c>
      <c r="G24" s="70">
        <f t="shared" ref="G24:P24" si="5">G28+G29+G30+G31+G32</f>
        <v>0</v>
      </c>
      <c r="H24" s="70">
        <f t="shared" si="5"/>
        <v>13462.8</v>
      </c>
      <c r="I24" s="70">
        <f t="shared" si="5"/>
        <v>13462.8</v>
      </c>
      <c r="J24" s="70">
        <f t="shared" si="5"/>
        <v>0</v>
      </c>
      <c r="K24" s="70">
        <f t="shared" si="5"/>
        <v>12162.8</v>
      </c>
      <c r="L24" s="70">
        <f t="shared" si="5"/>
        <v>12162.8</v>
      </c>
      <c r="M24" s="70">
        <f t="shared" si="5"/>
        <v>0</v>
      </c>
      <c r="N24" s="70">
        <f t="shared" si="5"/>
        <v>12162.8</v>
      </c>
      <c r="O24" s="70">
        <f t="shared" si="5"/>
        <v>12162.8</v>
      </c>
      <c r="P24" s="70">
        <f t="shared" si="5"/>
        <v>0</v>
      </c>
      <c r="Q24" s="12"/>
      <c r="R24" s="13"/>
    </row>
    <row r="25" spans="1:18" s="14" customFormat="1" ht="39.75" customHeight="1" x14ac:dyDescent="0.25">
      <c r="A25" s="51"/>
      <c r="B25" s="52"/>
      <c r="C25" s="55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12"/>
      <c r="R25" s="13"/>
    </row>
    <row r="26" spans="1:18" s="14" customFormat="1" ht="53.25" customHeight="1" x14ac:dyDescent="0.25">
      <c r="A26" s="51"/>
      <c r="B26" s="53"/>
      <c r="C26" s="52" t="s">
        <v>11</v>
      </c>
      <c r="D26" s="67">
        <f>E26+H26+K26+N26</f>
        <v>51332.600000000006</v>
      </c>
      <c r="E26" s="68">
        <f>E28+E29+E30+E31+E32</f>
        <v>13544.199999999999</v>
      </c>
      <c r="F26" s="68">
        <f>F28+F29+F30+F31+F32</f>
        <v>13544.199999999999</v>
      </c>
      <c r="G26" s="68">
        <f t="shared" ref="G26:P26" si="6">G28+G29+G30+G31+G32</f>
        <v>0</v>
      </c>
      <c r="H26" s="68">
        <f>I26+J26</f>
        <v>13462.8</v>
      </c>
      <c r="I26" s="68">
        <f>I28+I29+I30+I31+I32</f>
        <v>13462.8</v>
      </c>
      <c r="J26" s="68">
        <f t="shared" si="6"/>
        <v>0</v>
      </c>
      <c r="K26" s="68">
        <f>L26+M26</f>
        <v>12162.8</v>
      </c>
      <c r="L26" s="68">
        <f>L28+L29+L30+L31+L32</f>
        <v>12162.8</v>
      </c>
      <c r="M26" s="68">
        <f t="shared" si="6"/>
        <v>0</v>
      </c>
      <c r="N26" s="68">
        <f>O26+P26</f>
        <v>12162.8</v>
      </c>
      <c r="O26" s="68">
        <f>O28+O29+O30+O31+O32</f>
        <v>12162.8</v>
      </c>
      <c r="P26" s="68">
        <f t="shared" si="6"/>
        <v>0</v>
      </c>
      <c r="Q26" s="12"/>
      <c r="R26" s="13"/>
    </row>
    <row r="27" spans="1:18" s="14" customFormat="1" ht="30.75" hidden="1" customHeight="1" x14ac:dyDescent="0.25">
      <c r="A27" s="51"/>
      <c r="B27" s="53"/>
      <c r="C27" s="66"/>
      <c r="D27" s="67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12"/>
      <c r="R27" s="13"/>
    </row>
    <row r="28" spans="1:18" s="14" customFormat="1" ht="92.25" customHeight="1" x14ac:dyDescent="0.25">
      <c r="A28" s="15" t="s">
        <v>46</v>
      </c>
      <c r="B28" s="16" t="s">
        <v>20</v>
      </c>
      <c r="C28" s="16" t="s">
        <v>11</v>
      </c>
      <c r="D28" s="17">
        <f t="shared" ref="D28:D32" si="7">E28+H28+K28+N28</f>
        <v>68</v>
      </c>
      <c r="E28" s="17">
        <v>17</v>
      </c>
      <c r="F28" s="17">
        <v>17</v>
      </c>
      <c r="G28" s="17">
        <v>0</v>
      </c>
      <c r="H28" s="17">
        <v>17</v>
      </c>
      <c r="I28" s="17">
        <v>17</v>
      </c>
      <c r="J28" s="17">
        <v>0</v>
      </c>
      <c r="K28" s="17">
        <v>17</v>
      </c>
      <c r="L28" s="17">
        <v>17</v>
      </c>
      <c r="M28" s="17">
        <v>0</v>
      </c>
      <c r="N28" s="17">
        <v>17</v>
      </c>
      <c r="O28" s="17">
        <v>17</v>
      </c>
      <c r="P28" s="17">
        <v>0</v>
      </c>
      <c r="Q28" s="12"/>
      <c r="R28" s="13"/>
    </row>
    <row r="29" spans="1:18" s="14" customFormat="1" ht="81" customHeight="1" x14ac:dyDescent="0.25">
      <c r="A29" s="15" t="s">
        <v>41</v>
      </c>
      <c r="B29" s="16" t="s">
        <v>21</v>
      </c>
      <c r="C29" s="16" t="s">
        <v>11</v>
      </c>
      <c r="D29" s="17">
        <f t="shared" si="7"/>
        <v>1102</v>
      </c>
      <c r="E29" s="17">
        <v>187</v>
      </c>
      <c r="F29" s="17">
        <v>187</v>
      </c>
      <c r="G29" s="17">
        <v>0</v>
      </c>
      <c r="H29" s="17">
        <f>I29+J29</f>
        <v>305</v>
      </c>
      <c r="I29" s="17">
        <v>305</v>
      </c>
      <c r="J29" s="17">
        <v>0</v>
      </c>
      <c r="K29" s="17">
        <f>L29+M29</f>
        <v>305</v>
      </c>
      <c r="L29" s="17">
        <v>305</v>
      </c>
      <c r="M29" s="17">
        <v>0</v>
      </c>
      <c r="N29" s="17">
        <f>O29+P29</f>
        <v>305</v>
      </c>
      <c r="O29" s="17">
        <v>305</v>
      </c>
      <c r="P29" s="17">
        <v>0</v>
      </c>
      <c r="Q29" s="12"/>
      <c r="R29" s="13"/>
    </row>
    <row r="30" spans="1:18" s="14" customFormat="1" ht="74.25" customHeight="1" x14ac:dyDescent="0.25">
      <c r="A30" s="15" t="s">
        <v>47</v>
      </c>
      <c r="B30" s="34" t="s">
        <v>38</v>
      </c>
      <c r="C30" s="16" t="s">
        <v>11</v>
      </c>
      <c r="D30" s="17">
        <f t="shared" si="7"/>
        <v>840.8</v>
      </c>
      <c r="E30" s="17">
        <v>840.8</v>
      </c>
      <c r="F30" s="17">
        <v>840.8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2"/>
      <c r="R30" s="13"/>
    </row>
    <row r="31" spans="1:18" s="14" customFormat="1" ht="77.25" customHeight="1" x14ac:dyDescent="0.25">
      <c r="A31" s="15" t="s">
        <v>50</v>
      </c>
      <c r="B31" s="16" t="s">
        <v>38</v>
      </c>
      <c r="C31" s="35" t="s">
        <v>11</v>
      </c>
      <c r="D31" s="17">
        <f t="shared" si="7"/>
        <v>46066</v>
      </c>
      <c r="E31" s="17">
        <v>11818.6</v>
      </c>
      <c r="F31" s="17">
        <v>11818.6</v>
      </c>
      <c r="G31" s="17">
        <v>0</v>
      </c>
      <c r="H31" s="17">
        <v>11415.8</v>
      </c>
      <c r="I31" s="17">
        <v>11415.8</v>
      </c>
      <c r="J31" s="17">
        <v>0</v>
      </c>
      <c r="K31" s="17">
        <v>11415.8</v>
      </c>
      <c r="L31" s="17">
        <v>11415.8</v>
      </c>
      <c r="M31" s="17">
        <v>0</v>
      </c>
      <c r="N31" s="17">
        <v>11415.8</v>
      </c>
      <c r="O31" s="17">
        <v>11415.8</v>
      </c>
      <c r="P31" s="17">
        <v>0</v>
      </c>
      <c r="Q31" s="12"/>
      <c r="R31" s="13"/>
    </row>
    <row r="32" spans="1:18" s="14" customFormat="1" ht="75.75" customHeight="1" x14ac:dyDescent="0.25">
      <c r="A32" s="15" t="s">
        <v>34</v>
      </c>
      <c r="B32" s="16" t="s">
        <v>20</v>
      </c>
      <c r="C32" s="16" t="s">
        <v>11</v>
      </c>
      <c r="D32" s="17">
        <f t="shared" si="7"/>
        <v>3255.8</v>
      </c>
      <c r="E32" s="17">
        <v>680.8</v>
      </c>
      <c r="F32" s="17">
        <v>680.8</v>
      </c>
      <c r="G32" s="17">
        <v>0</v>
      </c>
      <c r="H32" s="17">
        <v>1725</v>
      </c>
      <c r="I32" s="17">
        <v>1725</v>
      </c>
      <c r="J32" s="17">
        <v>0</v>
      </c>
      <c r="K32" s="17">
        <v>425</v>
      </c>
      <c r="L32" s="17">
        <v>425</v>
      </c>
      <c r="M32" s="17">
        <v>0</v>
      </c>
      <c r="N32" s="17">
        <v>425</v>
      </c>
      <c r="O32" s="17">
        <v>425</v>
      </c>
      <c r="P32" s="17">
        <v>0</v>
      </c>
      <c r="Q32" s="12"/>
      <c r="R32" s="13"/>
    </row>
    <row r="33" spans="1:18" s="21" customFormat="1" ht="51.75" customHeight="1" x14ac:dyDescent="0.25">
      <c r="A33" s="56" t="s">
        <v>15</v>
      </c>
      <c r="B33" s="58" t="s">
        <v>26</v>
      </c>
      <c r="C33" s="18" t="s">
        <v>6</v>
      </c>
      <c r="D33" s="19">
        <f>D34+D35</f>
        <v>1836.5</v>
      </c>
      <c r="E33" s="20">
        <f t="shared" ref="E33:P33" si="8">E34+E35</f>
        <v>453.5</v>
      </c>
      <c r="F33" s="19">
        <f t="shared" si="8"/>
        <v>453.5</v>
      </c>
      <c r="G33" s="19">
        <f t="shared" si="8"/>
        <v>0</v>
      </c>
      <c r="H33" s="19">
        <f t="shared" si="8"/>
        <v>461</v>
      </c>
      <c r="I33" s="19">
        <f t="shared" si="8"/>
        <v>461</v>
      </c>
      <c r="J33" s="19">
        <f t="shared" si="8"/>
        <v>0</v>
      </c>
      <c r="K33" s="19">
        <f t="shared" si="8"/>
        <v>461</v>
      </c>
      <c r="L33" s="19">
        <f t="shared" si="8"/>
        <v>461</v>
      </c>
      <c r="M33" s="19">
        <f t="shared" si="8"/>
        <v>0</v>
      </c>
      <c r="N33" s="19">
        <f t="shared" si="8"/>
        <v>461</v>
      </c>
      <c r="O33" s="19">
        <f t="shared" si="8"/>
        <v>461</v>
      </c>
      <c r="P33" s="19">
        <f t="shared" si="8"/>
        <v>0</v>
      </c>
      <c r="Q33" s="12"/>
      <c r="R33" s="13"/>
    </row>
    <row r="34" spans="1:18" s="21" customFormat="1" ht="45.75" customHeight="1" x14ac:dyDescent="0.25">
      <c r="A34" s="62"/>
      <c r="B34" s="63"/>
      <c r="C34" s="18" t="s">
        <v>18</v>
      </c>
      <c r="D34" s="19">
        <f>D36+D37</f>
        <v>1456.5</v>
      </c>
      <c r="E34" s="20">
        <f t="shared" ref="E34:P34" si="9">E36+E37</f>
        <v>373.5</v>
      </c>
      <c r="F34" s="19">
        <f t="shared" si="9"/>
        <v>373.5</v>
      </c>
      <c r="G34" s="19">
        <f t="shared" si="9"/>
        <v>0</v>
      </c>
      <c r="H34" s="19">
        <f t="shared" si="9"/>
        <v>361</v>
      </c>
      <c r="I34" s="19">
        <f t="shared" si="9"/>
        <v>361</v>
      </c>
      <c r="J34" s="19">
        <f t="shared" si="9"/>
        <v>0</v>
      </c>
      <c r="K34" s="19">
        <f t="shared" si="9"/>
        <v>361</v>
      </c>
      <c r="L34" s="19">
        <f t="shared" si="9"/>
        <v>361</v>
      </c>
      <c r="M34" s="19">
        <f t="shared" si="9"/>
        <v>0</v>
      </c>
      <c r="N34" s="19">
        <f t="shared" si="9"/>
        <v>361</v>
      </c>
      <c r="O34" s="19">
        <f t="shared" si="9"/>
        <v>361</v>
      </c>
      <c r="P34" s="19">
        <f t="shared" si="9"/>
        <v>0</v>
      </c>
      <c r="Q34" s="12"/>
      <c r="R34" s="13"/>
    </row>
    <row r="35" spans="1:18" s="21" customFormat="1" ht="45.75" customHeight="1" x14ac:dyDescent="0.25">
      <c r="A35" s="61"/>
      <c r="B35" s="64"/>
      <c r="C35" s="18" t="s">
        <v>17</v>
      </c>
      <c r="D35" s="19">
        <f>D38</f>
        <v>380</v>
      </c>
      <c r="E35" s="20">
        <f t="shared" ref="E35:P35" si="10">E38</f>
        <v>80</v>
      </c>
      <c r="F35" s="19">
        <f t="shared" si="10"/>
        <v>80</v>
      </c>
      <c r="G35" s="19">
        <f t="shared" si="10"/>
        <v>0</v>
      </c>
      <c r="H35" s="19">
        <f t="shared" si="10"/>
        <v>100</v>
      </c>
      <c r="I35" s="19">
        <f t="shared" si="10"/>
        <v>100</v>
      </c>
      <c r="J35" s="19">
        <f t="shared" si="10"/>
        <v>0</v>
      </c>
      <c r="K35" s="19">
        <f t="shared" si="10"/>
        <v>100</v>
      </c>
      <c r="L35" s="19">
        <f t="shared" si="10"/>
        <v>100</v>
      </c>
      <c r="M35" s="19">
        <f t="shared" si="10"/>
        <v>0</v>
      </c>
      <c r="N35" s="19">
        <f t="shared" si="10"/>
        <v>100</v>
      </c>
      <c r="O35" s="19">
        <f t="shared" si="10"/>
        <v>100</v>
      </c>
      <c r="P35" s="19">
        <f t="shared" si="10"/>
        <v>0</v>
      </c>
      <c r="Q35" s="12"/>
      <c r="R35" s="13"/>
    </row>
    <row r="36" spans="1:18" s="21" customFormat="1" ht="45.75" customHeight="1" x14ac:dyDescent="0.25">
      <c r="A36" s="22" t="s">
        <v>35</v>
      </c>
      <c r="B36" s="23" t="s">
        <v>18</v>
      </c>
      <c r="C36" s="23" t="s">
        <v>18</v>
      </c>
      <c r="D36" s="24">
        <f>E36+H36+K36+N36</f>
        <v>100</v>
      </c>
      <c r="E36" s="24">
        <v>23</v>
      </c>
      <c r="F36" s="24">
        <v>23</v>
      </c>
      <c r="G36" s="24">
        <v>0</v>
      </c>
      <c r="H36" s="24">
        <v>27</v>
      </c>
      <c r="I36" s="24">
        <v>27</v>
      </c>
      <c r="J36" s="24">
        <v>0</v>
      </c>
      <c r="K36" s="24">
        <v>27</v>
      </c>
      <c r="L36" s="24">
        <v>27</v>
      </c>
      <c r="M36" s="24">
        <v>0</v>
      </c>
      <c r="N36" s="24">
        <v>23</v>
      </c>
      <c r="O36" s="24">
        <v>23</v>
      </c>
      <c r="P36" s="24">
        <v>0</v>
      </c>
      <c r="Q36" s="12"/>
      <c r="R36" s="13"/>
    </row>
    <row r="37" spans="1:18" s="21" customFormat="1" ht="47.25" customHeight="1" x14ac:dyDescent="0.25">
      <c r="A37" s="60" t="s">
        <v>36</v>
      </c>
      <c r="B37" s="23" t="s">
        <v>18</v>
      </c>
      <c r="C37" s="23" t="s">
        <v>18</v>
      </c>
      <c r="D37" s="24">
        <f t="shared" ref="D36:D43" si="11">E37+H37+K37+N37</f>
        <v>1356.5</v>
      </c>
      <c r="E37" s="24">
        <f>F37+G37</f>
        <v>350.5</v>
      </c>
      <c r="F37" s="24">
        <v>350.5</v>
      </c>
      <c r="G37" s="24">
        <v>0</v>
      </c>
      <c r="H37" s="24">
        <v>334</v>
      </c>
      <c r="I37" s="24">
        <v>334</v>
      </c>
      <c r="J37" s="24">
        <v>0</v>
      </c>
      <c r="K37" s="24">
        <v>334</v>
      </c>
      <c r="L37" s="24">
        <v>334</v>
      </c>
      <c r="M37" s="24">
        <v>0</v>
      </c>
      <c r="N37" s="24">
        <f>O37+P37</f>
        <v>338</v>
      </c>
      <c r="O37" s="24">
        <v>338</v>
      </c>
      <c r="P37" s="24">
        <v>0</v>
      </c>
      <c r="Q37" s="12"/>
      <c r="R37" s="13"/>
    </row>
    <row r="38" spans="1:18" s="21" customFormat="1" ht="59.25" customHeight="1" x14ac:dyDescent="0.25">
      <c r="A38" s="61"/>
      <c r="B38" s="23" t="s">
        <v>17</v>
      </c>
      <c r="C38" s="23" t="s">
        <v>17</v>
      </c>
      <c r="D38" s="24">
        <f t="shared" si="11"/>
        <v>380</v>
      </c>
      <c r="E38" s="24">
        <v>80</v>
      </c>
      <c r="F38" s="24">
        <v>80</v>
      </c>
      <c r="G38" s="24">
        <v>0</v>
      </c>
      <c r="H38" s="24">
        <v>100</v>
      </c>
      <c r="I38" s="24">
        <v>100</v>
      </c>
      <c r="J38" s="24">
        <v>0</v>
      </c>
      <c r="K38" s="24">
        <v>100</v>
      </c>
      <c r="L38" s="24">
        <v>100</v>
      </c>
      <c r="M38" s="24">
        <v>0</v>
      </c>
      <c r="N38" s="24">
        <v>100</v>
      </c>
      <c r="O38" s="24">
        <v>100</v>
      </c>
      <c r="P38" s="24">
        <v>0</v>
      </c>
      <c r="Q38" s="12"/>
      <c r="R38" s="13"/>
    </row>
    <row r="39" spans="1:18" s="21" customFormat="1" ht="51.75" customHeight="1" x14ac:dyDescent="0.25">
      <c r="A39" s="56" t="s">
        <v>16</v>
      </c>
      <c r="B39" s="58" t="s">
        <v>22</v>
      </c>
      <c r="C39" s="18" t="s">
        <v>6</v>
      </c>
      <c r="D39" s="19">
        <f t="shared" si="11"/>
        <v>67075</v>
      </c>
      <c r="E39" s="19">
        <f>F39+G39</f>
        <v>15220</v>
      </c>
      <c r="F39" s="19">
        <f>F40+F41</f>
        <v>15220</v>
      </c>
      <c r="G39" s="19">
        <f t="shared" ref="G39:P39" si="12">G40+G41</f>
        <v>0</v>
      </c>
      <c r="H39" s="19">
        <f>I39+J39</f>
        <v>17285</v>
      </c>
      <c r="I39" s="19">
        <f>I40+I41</f>
        <v>17285</v>
      </c>
      <c r="J39" s="19">
        <f t="shared" si="12"/>
        <v>0</v>
      </c>
      <c r="K39" s="19">
        <f>L39+M39</f>
        <v>19285</v>
      </c>
      <c r="L39" s="19">
        <f>L40+L41</f>
        <v>19285</v>
      </c>
      <c r="M39" s="19">
        <f t="shared" si="12"/>
        <v>0</v>
      </c>
      <c r="N39" s="19">
        <f>O39+P39</f>
        <v>15285</v>
      </c>
      <c r="O39" s="19">
        <f>O40+O41</f>
        <v>15285</v>
      </c>
      <c r="P39" s="19">
        <f t="shared" si="12"/>
        <v>0</v>
      </c>
      <c r="Q39" s="12"/>
      <c r="R39" s="13"/>
    </row>
    <row r="40" spans="1:18" s="21" customFormat="1" ht="36" customHeight="1" x14ac:dyDescent="0.25">
      <c r="A40" s="57"/>
      <c r="B40" s="59"/>
      <c r="C40" s="18" t="s">
        <v>14</v>
      </c>
      <c r="D40" s="24">
        <f t="shared" si="11"/>
        <v>1075</v>
      </c>
      <c r="E40" s="24">
        <f>F40+G40</f>
        <v>220</v>
      </c>
      <c r="F40" s="24">
        <f t="shared" ref="F40:P40" si="13">F42</f>
        <v>220</v>
      </c>
      <c r="G40" s="24">
        <f t="shared" si="13"/>
        <v>0</v>
      </c>
      <c r="H40" s="24">
        <f>I40+J40</f>
        <v>285</v>
      </c>
      <c r="I40" s="24">
        <f t="shared" si="13"/>
        <v>285</v>
      </c>
      <c r="J40" s="24">
        <f t="shared" si="13"/>
        <v>0</v>
      </c>
      <c r="K40" s="24">
        <f>L40+M40</f>
        <v>285</v>
      </c>
      <c r="L40" s="24">
        <f t="shared" si="13"/>
        <v>285</v>
      </c>
      <c r="M40" s="24">
        <f t="shared" si="13"/>
        <v>0</v>
      </c>
      <c r="N40" s="24">
        <f>O40+P40</f>
        <v>285</v>
      </c>
      <c r="O40" s="24">
        <f t="shared" si="13"/>
        <v>285</v>
      </c>
      <c r="P40" s="24">
        <f t="shared" si="13"/>
        <v>0</v>
      </c>
      <c r="Q40" s="12"/>
      <c r="R40" s="13"/>
    </row>
    <row r="41" spans="1:18" s="21" customFormat="1" ht="47.25" customHeight="1" x14ac:dyDescent="0.25">
      <c r="A41" s="57"/>
      <c r="B41" s="59"/>
      <c r="C41" s="25" t="s">
        <v>17</v>
      </c>
      <c r="D41" s="24">
        <f t="shared" si="11"/>
        <v>66000</v>
      </c>
      <c r="E41" s="24">
        <f>F41+G41</f>
        <v>15000</v>
      </c>
      <c r="F41" s="24">
        <f t="shared" ref="F41:P41" si="14">F43</f>
        <v>15000</v>
      </c>
      <c r="G41" s="24">
        <f t="shared" si="14"/>
        <v>0</v>
      </c>
      <c r="H41" s="24">
        <f>I41+J41</f>
        <v>17000</v>
      </c>
      <c r="I41" s="24">
        <f t="shared" si="14"/>
        <v>17000</v>
      </c>
      <c r="J41" s="24">
        <f t="shared" si="14"/>
        <v>0</v>
      </c>
      <c r="K41" s="24">
        <f>L41+M41</f>
        <v>19000</v>
      </c>
      <c r="L41" s="24">
        <f t="shared" si="14"/>
        <v>19000</v>
      </c>
      <c r="M41" s="24">
        <f t="shared" si="14"/>
        <v>0</v>
      </c>
      <c r="N41" s="24">
        <f>O41+P41</f>
        <v>15000</v>
      </c>
      <c r="O41" s="24">
        <f t="shared" si="14"/>
        <v>15000</v>
      </c>
      <c r="P41" s="24">
        <f t="shared" si="14"/>
        <v>0</v>
      </c>
      <c r="Q41" s="12"/>
      <c r="R41" s="13"/>
    </row>
    <row r="42" spans="1:18" s="21" customFormat="1" ht="93.75" customHeight="1" x14ac:dyDescent="0.25">
      <c r="A42" s="22" t="s">
        <v>37</v>
      </c>
      <c r="B42" s="23" t="s">
        <v>29</v>
      </c>
      <c r="C42" s="23" t="s">
        <v>14</v>
      </c>
      <c r="D42" s="24">
        <f t="shared" si="11"/>
        <v>1075</v>
      </c>
      <c r="E42" s="24">
        <f>F42+G42</f>
        <v>220</v>
      </c>
      <c r="F42" s="24">
        <v>220</v>
      </c>
      <c r="G42" s="24">
        <v>0</v>
      </c>
      <c r="H42" s="24">
        <f>I42+J42</f>
        <v>285</v>
      </c>
      <c r="I42" s="24">
        <v>285</v>
      </c>
      <c r="J42" s="24">
        <v>0</v>
      </c>
      <c r="K42" s="24">
        <f>L42+M42</f>
        <v>285</v>
      </c>
      <c r="L42" s="24">
        <v>285</v>
      </c>
      <c r="M42" s="24">
        <v>0</v>
      </c>
      <c r="N42" s="24">
        <f>O42+P42</f>
        <v>285</v>
      </c>
      <c r="O42" s="24">
        <v>285</v>
      </c>
      <c r="P42" s="24">
        <v>0</v>
      </c>
      <c r="Q42" s="12"/>
      <c r="R42" s="13"/>
    </row>
    <row r="43" spans="1:18" s="21" customFormat="1" ht="98.25" customHeight="1" x14ac:dyDescent="0.25">
      <c r="A43" s="22" t="s">
        <v>48</v>
      </c>
      <c r="B43" s="23" t="s">
        <v>17</v>
      </c>
      <c r="C43" s="23" t="s">
        <v>17</v>
      </c>
      <c r="D43" s="24">
        <f t="shared" si="11"/>
        <v>66000</v>
      </c>
      <c r="E43" s="24">
        <f>F43+G43</f>
        <v>15000</v>
      </c>
      <c r="F43" s="24">
        <v>15000</v>
      </c>
      <c r="G43" s="24">
        <v>0</v>
      </c>
      <c r="H43" s="24">
        <v>17000</v>
      </c>
      <c r="I43" s="24">
        <v>17000</v>
      </c>
      <c r="J43" s="24">
        <v>0</v>
      </c>
      <c r="K43" s="24">
        <f>L43+M43</f>
        <v>19000</v>
      </c>
      <c r="L43" s="24">
        <v>19000</v>
      </c>
      <c r="M43" s="24">
        <v>0</v>
      </c>
      <c r="N43" s="24">
        <f>O43+P43</f>
        <v>15000</v>
      </c>
      <c r="O43" s="24">
        <v>15000</v>
      </c>
      <c r="P43" s="24">
        <v>0</v>
      </c>
      <c r="Q43" s="12"/>
      <c r="R43" s="13"/>
    </row>
    <row r="44" spans="1:18" ht="48" customHeight="1" x14ac:dyDescent="0.25">
      <c r="Q44" s="12"/>
      <c r="R44" s="12"/>
    </row>
  </sheetData>
  <mergeCells count="93">
    <mergeCell ref="P14:P15"/>
    <mergeCell ref="H14:H15"/>
    <mergeCell ref="I14:I15"/>
    <mergeCell ref="M14:M15"/>
    <mergeCell ref="A8:A10"/>
    <mergeCell ref="B8:B10"/>
    <mergeCell ref="C8:C10"/>
    <mergeCell ref="D8:P8"/>
    <mergeCell ref="D9:D10"/>
    <mergeCell ref="E9:G9"/>
    <mergeCell ref="H9:J9"/>
    <mergeCell ref="B12:B18"/>
    <mergeCell ref="C12:C13"/>
    <mergeCell ref="D12:D13"/>
    <mergeCell ref="E12:E13"/>
    <mergeCell ref="F12:F13"/>
    <mergeCell ref="F14:F15"/>
    <mergeCell ref="C14:C15"/>
    <mergeCell ref="D14:D15"/>
    <mergeCell ref="E14:E15"/>
    <mergeCell ref="N14:N15"/>
    <mergeCell ref="J14:J15"/>
    <mergeCell ref="K14:K15"/>
    <mergeCell ref="L14:L15"/>
    <mergeCell ref="J19:J20"/>
    <mergeCell ref="J12:J13"/>
    <mergeCell ref="K12:K13"/>
    <mergeCell ref="L12:L13"/>
    <mergeCell ref="G14:G15"/>
    <mergeCell ref="H12:H13"/>
    <mergeCell ref="I12:I13"/>
    <mergeCell ref="G12:G13"/>
    <mergeCell ref="G19:G20"/>
    <mergeCell ref="H19:H20"/>
    <mergeCell ref="P26:P27"/>
    <mergeCell ref="D24:D25"/>
    <mergeCell ref="E24:E25"/>
    <mergeCell ref="F19:F20"/>
    <mergeCell ref="M26:M27"/>
    <mergeCell ref="N26:N27"/>
    <mergeCell ref="D19:D20"/>
    <mergeCell ref="E19:E20"/>
    <mergeCell ref="L26:L27"/>
    <mergeCell ref="H26:H27"/>
    <mergeCell ref="I26:I27"/>
    <mergeCell ref="J26:J27"/>
    <mergeCell ref="K26:K27"/>
    <mergeCell ref="F24:F25"/>
    <mergeCell ref="G24:G25"/>
    <mergeCell ref="I19:I20"/>
    <mergeCell ref="A4:P4"/>
    <mergeCell ref="C26:C27"/>
    <mergeCell ref="D26:D27"/>
    <mergeCell ref="E26:E27"/>
    <mergeCell ref="F26:F27"/>
    <mergeCell ref="G26:G27"/>
    <mergeCell ref="M24:M25"/>
    <mergeCell ref="N24:N25"/>
    <mergeCell ref="O24:O25"/>
    <mergeCell ref="P24:P25"/>
    <mergeCell ref="H24:H25"/>
    <mergeCell ref="I24:I25"/>
    <mergeCell ref="J24:J25"/>
    <mergeCell ref="K24:K25"/>
    <mergeCell ref="L24:L25"/>
    <mergeCell ref="O26:O27"/>
    <mergeCell ref="A39:A41"/>
    <mergeCell ref="B39:B41"/>
    <mergeCell ref="A37:A38"/>
    <mergeCell ref="A33:A35"/>
    <mergeCell ref="B33:B35"/>
    <mergeCell ref="A19:A20"/>
    <mergeCell ref="B19:B20"/>
    <mergeCell ref="C19:C20"/>
    <mergeCell ref="A24:A27"/>
    <mergeCell ref="B24:B27"/>
    <mergeCell ref="C24:C25"/>
    <mergeCell ref="O5:P5"/>
    <mergeCell ref="P19:P20"/>
    <mergeCell ref="K19:K20"/>
    <mergeCell ref="L19:L20"/>
    <mergeCell ref="M19:M20"/>
    <mergeCell ref="N19:N20"/>
    <mergeCell ref="O19:O20"/>
    <mergeCell ref="O14:O15"/>
    <mergeCell ref="M12:M13"/>
    <mergeCell ref="N12:N13"/>
    <mergeCell ref="O12:O13"/>
    <mergeCell ref="A6:P7"/>
    <mergeCell ref="K9:M9"/>
    <mergeCell ref="N9:P9"/>
    <mergeCell ref="P12:P13"/>
    <mergeCell ref="A12:A18"/>
  </mergeCells>
  <printOptions horizontalCentered="1"/>
  <pageMargins left="0.15748031496062992" right="0.15748031496062992" top="0.47244094488188981" bottom="0.23622047244094491" header="0.98425196850393704" footer="0.23622047244094491"/>
  <pageSetup paperSize="9" scale="45" orientation="landscape" r:id="rId1"/>
  <ignoredErrors>
    <ignoredError sqref="E40:E41 H39:H41 K39:K41 N39:N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2014-10-30T10:26:51Z</dcterms:modified>
</cp:coreProperties>
</file>