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БЖД!$A$1:$AJ$153</definedName>
  </definedNames>
  <calcPr calcId="144525"/>
</workbook>
</file>

<file path=xl/calcChain.xml><?xml version="1.0" encoding="utf-8"?>
<calcChain xmlns="http://schemas.openxmlformats.org/spreadsheetml/2006/main">
  <c r="K33" i="27" l="1"/>
  <c r="K151" i="27" s="1"/>
  <c r="H18" i="27"/>
  <c r="H17" i="27"/>
  <c r="I17" i="27"/>
  <c r="I18" i="27"/>
  <c r="K17" i="27"/>
  <c r="K36" i="27" l="1"/>
  <c r="I41" i="27" l="1"/>
  <c r="H41" i="27" s="1"/>
  <c r="I39" i="27"/>
  <c r="H39" i="27" s="1"/>
  <c r="I36" i="27" l="1"/>
  <c r="K61" i="27" l="1"/>
  <c r="I62" i="27"/>
  <c r="H62" i="27" s="1"/>
  <c r="I61" i="27" l="1"/>
  <c r="H61" i="27" s="1"/>
  <c r="V127" i="27"/>
  <c r="Q127" i="27"/>
  <c r="L127" i="27"/>
  <c r="S148" i="27"/>
  <c r="N148" i="27"/>
  <c r="I148" i="27"/>
  <c r="H148" i="27" l="1"/>
  <c r="N37" i="27"/>
  <c r="S37" i="27"/>
  <c r="I131" i="27" l="1"/>
  <c r="H131" i="27" s="1"/>
  <c r="I120" i="27" l="1"/>
  <c r="J33" i="27" l="1"/>
  <c r="J151" i="27" s="1"/>
  <c r="I16" i="27" l="1"/>
  <c r="W127" i="27"/>
  <c r="U127" i="27"/>
  <c r="T127" i="27"/>
  <c r="R127" i="27"/>
  <c r="P127" i="27"/>
  <c r="O127" i="27"/>
  <c r="M127" i="27"/>
  <c r="K127" i="27"/>
  <c r="J127" i="27"/>
  <c r="I127" i="27" l="1"/>
  <c r="S31" i="27"/>
  <c r="N31" i="27"/>
  <c r="I31" i="27"/>
  <c r="S30" i="27"/>
  <c r="N30" i="27"/>
  <c r="I30" i="27"/>
  <c r="K29" i="27"/>
  <c r="K28" i="27" s="1"/>
  <c r="K27" i="27" s="1"/>
  <c r="K26" i="27" s="1"/>
  <c r="M29" i="27"/>
  <c r="M28" i="27" s="1"/>
  <c r="M27" i="27" s="1"/>
  <c r="M26" i="27" s="1"/>
  <c r="W29" i="27"/>
  <c r="V29" i="27"/>
  <c r="V28" i="27" s="1"/>
  <c r="V27" i="27" s="1"/>
  <c r="V26" i="27" s="1"/>
  <c r="U29" i="27"/>
  <c r="U28" i="27" s="1"/>
  <c r="U27" i="27" s="1"/>
  <c r="U26" i="27" s="1"/>
  <c r="T29" i="27"/>
  <c r="T28" i="27" s="1"/>
  <c r="R29" i="27"/>
  <c r="R28" i="27" s="1"/>
  <c r="R27" i="27" s="1"/>
  <c r="R26" i="27" s="1"/>
  <c r="Q29" i="27"/>
  <c r="Q28" i="27" s="1"/>
  <c r="Q27" i="27" s="1"/>
  <c r="Q26" i="27" s="1"/>
  <c r="P29" i="27"/>
  <c r="P28" i="27" s="1"/>
  <c r="P27" i="27" s="1"/>
  <c r="P26" i="27" s="1"/>
  <c r="O29" i="27"/>
  <c r="L29" i="27"/>
  <c r="L28" i="27" s="1"/>
  <c r="L27" i="27" s="1"/>
  <c r="L26" i="27" s="1"/>
  <c r="J29" i="27"/>
  <c r="J28" i="27" s="1"/>
  <c r="W28" i="27"/>
  <c r="W27" i="27" s="1"/>
  <c r="W26" i="27" s="1"/>
  <c r="H30" i="27" l="1"/>
  <c r="H31" i="27"/>
  <c r="S28" i="27"/>
  <c r="S29" i="27"/>
  <c r="T27" i="27"/>
  <c r="N29" i="27"/>
  <c r="O28" i="27"/>
  <c r="I29" i="27"/>
  <c r="I28" i="27"/>
  <c r="J27" i="27"/>
  <c r="P50" i="27"/>
  <c r="N53" i="27"/>
  <c r="S27" i="27" l="1"/>
  <c r="T26" i="27"/>
  <c r="S26" i="27" s="1"/>
  <c r="H29" i="27"/>
  <c r="N28" i="27"/>
  <c r="H28" i="27" s="1"/>
  <c r="O27" i="27"/>
  <c r="I27" i="27"/>
  <c r="J26" i="27"/>
  <c r="I26" i="27" s="1"/>
  <c r="S132" i="27"/>
  <c r="N132" i="27"/>
  <c r="I132" i="27"/>
  <c r="S128" i="27"/>
  <c r="N128" i="27"/>
  <c r="I128" i="27"/>
  <c r="N27" i="27" l="1"/>
  <c r="H27" i="27" s="1"/>
  <c r="O26" i="27"/>
  <c r="N26" i="27" s="1"/>
  <c r="H26" i="27" s="1"/>
  <c r="H132" i="27"/>
  <c r="H128" i="27"/>
  <c r="I33" i="27" l="1"/>
  <c r="H33" i="27" s="1"/>
  <c r="K77" i="27"/>
  <c r="L77" i="27"/>
  <c r="J77" i="27"/>
  <c r="M77" i="27"/>
  <c r="W77" i="27"/>
  <c r="V77" i="27"/>
  <c r="T77" i="27"/>
  <c r="R77" i="27"/>
  <c r="Q77" i="27"/>
  <c r="O77" i="27"/>
  <c r="U77" i="27" l="1"/>
  <c r="P77" i="27"/>
  <c r="S84" i="27"/>
  <c r="N84" i="27"/>
  <c r="N82" i="27" l="1"/>
  <c r="S82" i="27"/>
  <c r="I82" i="27" l="1"/>
  <c r="H82" i="27" s="1"/>
  <c r="I84" i="27"/>
  <c r="H84" i="27" s="1"/>
  <c r="H98" i="27" l="1"/>
  <c r="H96" i="27"/>
  <c r="H94" i="27"/>
  <c r="H92" i="27"/>
  <c r="H90" i="27"/>
  <c r="H88" i="27"/>
  <c r="H86" i="27"/>
  <c r="S146" i="27"/>
  <c r="S144" i="27"/>
  <c r="S142" i="27"/>
  <c r="S140" i="27"/>
  <c r="S138" i="27"/>
  <c r="S136" i="27"/>
  <c r="S134" i="27"/>
  <c r="S130" i="27"/>
  <c r="S124" i="27"/>
  <c r="S123" i="27"/>
  <c r="W122" i="27"/>
  <c r="V122" i="27"/>
  <c r="U122" i="27"/>
  <c r="T122" i="27"/>
  <c r="S120" i="27"/>
  <c r="W119" i="27"/>
  <c r="V119" i="27"/>
  <c r="U119" i="27"/>
  <c r="T119" i="27"/>
  <c r="S116" i="27"/>
  <c r="S114" i="27"/>
  <c r="S112" i="27"/>
  <c r="W111" i="27"/>
  <c r="V111" i="27"/>
  <c r="U111" i="27"/>
  <c r="T111" i="27"/>
  <c r="S103" i="27"/>
  <c r="S100" i="27"/>
  <c r="S80" i="27"/>
  <c r="S78" i="27"/>
  <c r="W108" i="27"/>
  <c r="V108" i="27"/>
  <c r="U108" i="27"/>
  <c r="T108" i="27"/>
  <c r="S72" i="27"/>
  <c r="W71" i="27"/>
  <c r="V71" i="27"/>
  <c r="U71" i="27"/>
  <c r="T71" i="27"/>
  <c r="S68" i="27"/>
  <c r="W67" i="27"/>
  <c r="W74" i="27" s="1"/>
  <c r="V67" i="27"/>
  <c r="U67" i="27"/>
  <c r="T67" i="27"/>
  <c r="S58" i="27"/>
  <c r="S57" i="27"/>
  <c r="W56" i="27"/>
  <c r="V56" i="27"/>
  <c r="U56" i="27"/>
  <c r="T56" i="27"/>
  <c r="S53" i="27"/>
  <c r="S52" i="27"/>
  <c r="S51" i="27"/>
  <c r="W50" i="27"/>
  <c r="V50" i="27"/>
  <c r="U50" i="27"/>
  <c r="T50" i="27"/>
  <c r="S36" i="27"/>
  <c r="W36" i="27"/>
  <c r="W64" i="27" s="1"/>
  <c r="V36" i="27"/>
  <c r="U36" i="27"/>
  <c r="T36" i="27"/>
  <c r="S24" i="27"/>
  <c r="S22" i="27"/>
  <c r="W21" i="27"/>
  <c r="V21" i="27"/>
  <c r="U21" i="27"/>
  <c r="T21" i="27"/>
  <c r="S119" i="27" l="1"/>
  <c r="U74" i="27"/>
  <c r="T74" i="27"/>
  <c r="V74" i="27"/>
  <c r="S71" i="27"/>
  <c r="T64" i="27"/>
  <c r="S56" i="27"/>
  <c r="S67" i="27"/>
  <c r="T150" i="27"/>
  <c r="T151" i="27" s="1"/>
  <c r="S122" i="27"/>
  <c r="S127" i="27"/>
  <c r="U150" i="27"/>
  <c r="W150" i="27"/>
  <c r="W151" i="27" s="1"/>
  <c r="U64" i="27"/>
  <c r="V64" i="27"/>
  <c r="S50" i="27"/>
  <c r="S64" i="27" s="1"/>
  <c r="V150" i="27"/>
  <c r="S21" i="27"/>
  <c r="S77" i="27"/>
  <c r="S108" i="27" s="1"/>
  <c r="S111" i="27"/>
  <c r="S74" i="27" l="1"/>
  <c r="V151" i="27"/>
  <c r="U151" i="27"/>
  <c r="S150" i="27"/>
  <c r="S151" i="27" s="1"/>
  <c r="I140" i="27"/>
  <c r="N114" i="27"/>
  <c r="N112" i="27"/>
  <c r="N78" i="27"/>
  <c r="N80" i="27"/>
  <c r="J36" i="27"/>
  <c r="L36" i="27"/>
  <c r="M36" i="27"/>
  <c r="O36" i="27"/>
  <c r="P36" i="27"/>
  <c r="Q36" i="27"/>
  <c r="R36" i="27"/>
  <c r="I37" i="27"/>
  <c r="N36" i="27"/>
  <c r="H36" i="27" l="1"/>
  <c r="H37" i="27"/>
  <c r="N52" i="27"/>
  <c r="N51" i="27"/>
  <c r="R50" i="27"/>
  <c r="Q50" i="27"/>
  <c r="O50" i="27"/>
  <c r="N50" i="27" l="1"/>
  <c r="N64" i="27" s="1"/>
  <c r="N146" i="27"/>
  <c r="N144" i="27"/>
  <c r="N142" i="27"/>
  <c r="N140" i="27"/>
  <c r="N138" i="27"/>
  <c r="N136" i="27"/>
  <c r="N134" i="27"/>
  <c r="N130" i="27"/>
  <c r="N124" i="27"/>
  <c r="N123" i="27"/>
  <c r="R122" i="27"/>
  <c r="Q122" i="27"/>
  <c r="P122" i="27"/>
  <c r="O122" i="27"/>
  <c r="M122" i="27"/>
  <c r="L122" i="27"/>
  <c r="K122" i="27"/>
  <c r="J122" i="27"/>
  <c r="N120" i="27"/>
  <c r="H120" i="27" s="1"/>
  <c r="R119" i="27"/>
  <c r="Q119" i="27"/>
  <c r="P119" i="27"/>
  <c r="O119" i="27"/>
  <c r="M119" i="27"/>
  <c r="L119" i="27"/>
  <c r="K119" i="27"/>
  <c r="J119" i="27"/>
  <c r="N116" i="27"/>
  <c r="R111" i="27"/>
  <c r="Q111" i="27"/>
  <c r="P111" i="27"/>
  <c r="O111" i="27"/>
  <c r="M111" i="27"/>
  <c r="L111" i="27"/>
  <c r="L150" i="27" s="1"/>
  <c r="K111" i="27"/>
  <c r="J111" i="27"/>
  <c r="N103" i="27"/>
  <c r="I103" i="27"/>
  <c r="N100" i="27"/>
  <c r="I100" i="27"/>
  <c r="R108" i="27"/>
  <c r="Q108" i="27"/>
  <c r="P108" i="27"/>
  <c r="O108" i="27"/>
  <c r="N72" i="27"/>
  <c r="I72" i="27"/>
  <c r="R71" i="27"/>
  <c r="Q71" i="27"/>
  <c r="P71" i="27"/>
  <c r="O71" i="27"/>
  <c r="M71" i="27"/>
  <c r="L71" i="27"/>
  <c r="K71" i="27"/>
  <c r="J71" i="27"/>
  <c r="N68" i="27"/>
  <c r="I68" i="27"/>
  <c r="R67" i="27"/>
  <c r="Q67" i="27"/>
  <c r="Q74" i="27" s="1"/>
  <c r="P67" i="27"/>
  <c r="O67" i="27"/>
  <c r="M67" i="27"/>
  <c r="M74" i="27" s="1"/>
  <c r="L67" i="27"/>
  <c r="K67" i="27"/>
  <c r="J67" i="27"/>
  <c r="J74" i="27" s="1"/>
  <c r="R64" i="27"/>
  <c r="Q64" i="27"/>
  <c r="P64" i="27"/>
  <c r="O64" i="27"/>
  <c r="N57" i="27"/>
  <c r="N58" i="27"/>
  <c r="I57" i="27"/>
  <c r="I58" i="27"/>
  <c r="R56" i="27"/>
  <c r="Q56" i="27"/>
  <c r="P56" i="27"/>
  <c r="O56" i="27"/>
  <c r="M56" i="27"/>
  <c r="L56" i="27"/>
  <c r="K56" i="27"/>
  <c r="J56" i="27"/>
  <c r="H25" i="27"/>
  <c r="I51" i="27"/>
  <c r="H51" i="27" s="1"/>
  <c r="I52" i="27"/>
  <c r="H52" i="27" s="1"/>
  <c r="I53" i="27"/>
  <c r="H53" i="27" s="1"/>
  <c r="M50" i="27"/>
  <c r="L50" i="27"/>
  <c r="K50" i="27"/>
  <c r="J50" i="27"/>
  <c r="N24" i="27"/>
  <c r="N22" i="27"/>
  <c r="R21" i="27"/>
  <c r="Q21" i="27"/>
  <c r="P21" i="27"/>
  <c r="O21" i="27"/>
  <c r="K64" i="27" l="1"/>
  <c r="I64" i="27" s="1"/>
  <c r="H58" i="27"/>
  <c r="H57" i="27"/>
  <c r="L74" i="27"/>
  <c r="P74" i="27"/>
  <c r="K74" i="27"/>
  <c r="O74" i="27"/>
  <c r="R74" i="27"/>
  <c r="H68" i="27"/>
  <c r="H72" i="27"/>
  <c r="H100" i="27"/>
  <c r="H103" i="27"/>
  <c r="N56" i="27"/>
  <c r="P150" i="27"/>
  <c r="R150" i="27"/>
  <c r="N119" i="27"/>
  <c r="I56" i="27"/>
  <c r="I71" i="27"/>
  <c r="I50" i="27"/>
  <c r="H50" i="27" s="1"/>
  <c r="N122" i="27"/>
  <c r="I122" i="27"/>
  <c r="I111" i="27"/>
  <c r="Q150" i="27"/>
  <c r="Q151" i="27" s="1"/>
  <c r="O150" i="27"/>
  <c r="O151" i="27" s="1"/>
  <c r="I77" i="27"/>
  <c r="P151" i="27"/>
  <c r="N127" i="27"/>
  <c r="N111" i="27"/>
  <c r="N77" i="27"/>
  <c r="N71" i="27"/>
  <c r="N67" i="27"/>
  <c r="I67" i="27"/>
  <c r="N21" i="27"/>
  <c r="H56" i="27" l="1"/>
  <c r="R151" i="27"/>
  <c r="H67" i="27"/>
  <c r="H122" i="27"/>
  <c r="H111" i="27"/>
  <c r="H71" i="27"/>
  <c r="H77" i="27"/>
  <c r="I74" i="27"/>
  <c r="N74" i="27"/>
  <c r="N108" i="27"/>
  <c r="N150" i="27"/>
  <c r="H14" i="27"/>
  <c r="H74" i="27" l="1"/>
  <c r="N151" i="27"/>
  <c r="M150" i="27" l="1"/>
  <c r="K150" i="27"/>
  <c r="J150" i="27"/>
  <c r="H127" i="27" l="1"/>
  <c r="M64" i="27"/>
  <c r="L64" i="27"/>
  <c r="J64" i="27"/>
  <c r="H64" i="27"/>
  <c r="M108" i="27" l="1"/>
  <c r="L108" i="27"/>
  <c r="K108" i="27"/>
  <c r="J108" i="27"/>
  <c r="I146" i="27" l="1"/>
  <c r="H146" i="27" l="1"/>
  <c r="I80" i="27"/>
  <c r="H80" i="27" s="1"/>
  <c r="I78" i="27"/>
  <c r="H78" i="27" s="1"/>
  <c r="I108" i="27"/>
  <c r="K21" i="27" l="1"/>
  <c r="I24" i="27"/>
  <c r="I22" i="27"/>
  <c r="H24" i="27" l="1"/>
  <c r="H22" i="27"/>
  <c r="I144" i="27" l="1"/>
  <c r="H144" i="27" s="1"/>
  <c r="I142" i="27"/>
  <c r="H142" i="27" s="1"/>
  <c r="H140" i="27"/>
  <c r="I138" i="27"/>
  <c r="H138" i="27" s="1"/>
  <c r="I136" i="27"/>
  <c r="H136" i="27" s="1"/>
  <c r="I134" i="27"/>
  <c r="H134" i="27" s="1"/>
  <c r="I130" i="27"/>
  <c r="H130" i="27" s="1"/>
  <c r="I124" i="27"/>
  <c r="H124" i="27" s="1"/>
  <c r="I123" i="27"/>
  <c r="H123" i="27" s="1"/>
  <c r="I119" i="27"/>
  <c r="H119" i="27" s="1"/>
  <c r="I116" i="27"/>
  <c r="H116" i="27" s="1"/>
  <c r="I114" i="27"/>
  <c r="H114" i="27" s="1"/>
  <c r="I112" i="27"/>
  <c r="H112" i="27" s="1"/>
  <c r="M21" i="27"/>
  <c r="M151" i="27" s="1"/>
  <c r="L21" i="27"/>
  <c r="L151" i="27" s="1"/>
  <c r="I151" i="27" s="1"/>
  <c r="J21" i="27"/>
  <c r="I150" i="27" l="1"/>
  <c r="H150" i="27" s="1"/>
  <c r="H108" i="27"/>
  <c r="I21" i="27"/>
  <c r="H21" i="27" s="1"/>
  <c r="H151" i="27" l="1"/>
</calcChain>
</file>

<file path=xl/sharedStrings.xml><?xml version="1.0" encoding="utf-8"?>
<sst xmlns="http://schemas.openxmlformats.org/spreadsheetml/2006/main" count="1568" uniqueCount="278">
  <si>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</si>
  <si>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</si>
  <si>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</si>
  <si>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</si>
  <si>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</si>
  <si>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</si>
  <si>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</si>
  <si>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количества преступлений</t>
  </si>
  <si>
    <t>Снижение несчастных случаев на водных объектах</t>
  </si>
  <si>
    <t>Итого по подпрограмме 2</t>
  </si>
  <si>
    <t>Итого по подпрограмме 3: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</si>
  <si>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</si>
  <si>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</si>
  <si>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</si>
  <si>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</si>
  <si>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</si>
  <si>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</si>
  <si>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</si>
  <si>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</si>
  <si>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</si>
  <si>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</si>
  <si>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</si>
  <si>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10.</t>
  </si>
  <si>
    <t>11.</t>
  </si>
  <si>
    <t>12.</t>
  </si>
  <si>
    <t>14.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</si>
  <si>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</si>
  <si>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</si>
  <si>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</si>
  <si>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</si>
  <si>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</si>
  <si>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</si>
  <si>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</si>
  <si>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</si>
  <si>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</si>
  <si>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</si>
  <si>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</si>
  <si>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</si>
  <si>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</si>
  <si>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</si>
  <si>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</si>
  <si>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</si>
  <si>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</si>
  <si>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</si>
  <si>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</si>
  <si>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</si>
  <si>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</si>
  <si>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</si>
  <si>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</si>
  <si>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</si>
  <si>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2.1.</t>
  </si>
  <si>
    <t>2.1.2.</t>
  </si>
  <si>
    <t>6.</t>
  </si>
  <si>
    <t>7.</t>
  </si>
  <si>
    <t>13.</t>
  </si>
  <si>
    <t>15.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</si>
  <si>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</si>
  <si>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</si>
  <si>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</si>
  <si>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</si>
  <si>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</si>
  <si>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</si>
  <si>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</si>
  <si>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</si>
  <si>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</si>
  <si>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</si>
  <si>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</si>
  <si>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</si>
  <si>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</si>
  <si>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</si>
  <si>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</si>
  <si>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</si>
  <si>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</si>
  <si>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</si>
  <si>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</si>
  <si>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</si>
  <si>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</si>
  <si>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</si>
  <si>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</si>
  <si>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</si>
  <si>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</si>
  <si>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</si>
  <si>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</si>
  <si>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</si>
  <si>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</si>
  <si>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</si>
  <si>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</si>
  <si>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</si>
  <si>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</si>
  <si>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</si>
  <si>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</si>
  <si>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</si>
  <si>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</si>
  <si>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9.</t>
  </si>
  <si>
    <t>9.1.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</si>
  <si>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</si>
  <si>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</si>
  <si>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сокращение количества ДТП</t>
  </si>
  <si>
    <t>2021 год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</si>
  <si>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</si>
  <si>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</si>
  <si>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</si>
  <si>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Формирование  здорового образа  жизни у подрастающего поколения</t>
  </si>
  <si>
    <t>Снижение количества граждан, состоящих на учете у врача нарколога в ГУ РК "Печорский психоневрологический диспансер"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</si>
  <si>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</si>
  <si>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</si>
  <si>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</si>
  <si>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</si>
  <si>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</si>
  <si>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</si>
  <si>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</si>
  <si>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</si>
  <si>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3. Содействие социальной адаптации осужденных, а так же лиц освободившихся их мест лишения свободы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</si>
  <si>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</si>
  <si>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</si>
  <si>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</si>
  <si>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Муниципальная программа "Безопасность жизнедеятельности населения"</t>
  </si>
  <si>
    <t>Итого по подпрограмме 1</t>
  </si>
  <si>
    <t xml:space="preserve"> 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</si>
  <si>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</si>
  <si>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6.3.</t>
  </si>
  <si>
    <t>7.1.</t>
  </si>
  <si>
    <t>7.2.</t>
  </si>
  <si>
    <t>11.1.</t>
  </si>
  <si>
    <t>Бюджет МО МР  "Печора"</t>
  </si>
  <si>
    <t>Подпрограмма 2 "Укрепление правопорядка, защита населения и территории муниципального "Печора" от чрезвычайных ситуаций"</t>
  </si>
  <si>
    <t>2022 год</t>
  </si>
  <si>
    <t>Задача 1. Предупреждение и минимизация негативного воздействия отходов на окружающую среду</t>
  </si>
  <si>
    <t>Задача 1. Осуществление организационной, информационной деятельности по профилактике правонарушений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</si>
  <si>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</si>
  <si>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</si>
  <si>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2.2.2.                                                                   Обеспечение функций казенных учреждений</t>
  </si>
  <si>
    <t>Мероприятие 2.2.1.1.  Проведение заседаний КЧС и ОПБ.</t>
  </si>
  <si>
    <t>Основное мероприятие 1.1.1. Создание системы по раздельному накоплению отходов</t>
  </si>
  <si>
    <t xml:space="preserve">Мероприятие 2.2.1.2. Участие в проведении комплекса мероприятий в период купального сезона </t>
  </si>
  <si>
    <t>Мероприятие 2.2.1.3.  Информирование населения через средства массовой информации об оперативной обстановке</t>
  </si>
  <si>
    <t>Мероприятие 2.2.1.4.  Проведение командно-штабных тренировок, тактико-специальных учений.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</si>
  <si>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</si>
  <si>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</si>
  <si>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</si>
  <si>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2.3.1. Проведение мероприятий, направленных на социальную адаптацию осужденных</t>
  </si>
  <si>
    <t>Мероприятие 2.3.1.1.Профилактика правонарушений и повторных преступлений среди лиц, осужденных к наказаниям без изоляции от общества.</t>
  </si>
  <si>
    <t>Мероприятие 2.3.1.2. Расширение переченя объектов для отбывания наказания осужденными к обязательным и исправительным работам.</t>
  </si>
  <si>
    <t>Мероприятие 4.1.1.5.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</si>
  <si>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</si>
  <si>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4.1.1.7. Организация обучения и подготовки специалистов по противодействию идеологии терроризма</t>
  </si>
  <si>
    <t>Мероприятие 4.1.1.8.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</si>
  <si>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4.1.1.9. Проведение профилактических мероприятий и информационно-просветительских встреч по антитеррористической тематике</t>
  </si>
  <si>
    <t>Мероприятие 4.1.1.10.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</si>
  <si>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</si>
  <si>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</si>
  <si>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Задача 2. Обеспечение безопасного участия детей в дорожном движении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</si>
  <si>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</si>
  <si>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</si>
  <si>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>Мероприятие 1.2.2.2.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</si>
  <si>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</si>
  <si>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</si>
  <si>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</si>
  <si>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Экологическое просвещение населения</t>
  </si>
  <si>
    <t>Мероприятие 4.2.1.1.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</si>
  <si>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4.2.1.2.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</si>
  <si>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Основное мероприятие 5.2.2.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</si>
  <si>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3.1.</t>
  </si>
  <si>
    <t>3.2.</t>
  </si>
  <si>
    <t>6.1.</t>
  </si>
  <si>
    <t>6.2.</t>
  </si>
  <si>
    <t>8.</t>
  </si>
  <si>
    <t>8.1.</t>
  </si>
  <si>
    <t>12.1.</t>
  </si>
  <si>
    <t>12.2.</t>
  </si>
  <si>
    <t>12.3.</t>
  </si>
  <si>
    <t>14.1.</t>
  </si>
  <si>
    <t>14.2.</t>
  </si>
  <si>
    <t>15.1</t>
  </si>
  <si>
    <t>Подпрограмма 1 "Охрана окружающей среды"</t>
  </si>
  <si>
    <t>Начальник управления культуры и туризма МР "Печора" - Потапова К. К.</t>
  </si>
  <si>
    <t>Ускова Т. Л. - заместитель руководителя администрации МР "Печора"</t>
  </si>
  <si>
    <t>Мероприятие 5.3.1.1. Установка искусственных дорожных неровностей</t>
  </si>
  <si>
    <t>Мероприятие 5.3.1.2. Замена устаревшего светофорного оборудования на регулируемых перекрестках</t>
  </si>
  <si>
    <t>Мероприятие 5.3.1.4 Приведение остановочных пунктов в нормативное состояние</t>
  </si>
  <si>
    <t>Мероприятие 5.3.1.5.  
Обустройство  участков улично-дорожной сети пешеходными ограждениями, в т. ч. в зоне пешеходных переходов вблизи образовательных учруждений</t>
  </si>
  <si>
    <t xml:space="preserve">План мероприятий по реализации муниципальной программы  МО МР "Печора" "Безопасность жизнедеятельности населения" на 2021-2023 годы
</t>
  </si>
  <si>
    <t>2023 год</t>
  </si>
  <si>
    <t xml:space="preserve">
Начальник управления образования МР "Печора"                                      Начальник управления культуры и туризма МР "Печора" Потапова К. К.</t>
  </si>
  <si>
    <t xml:space="preserve">
Начальник управления образования МР "Печора"                                         Начальник управления культуры и туризма МР "Печора" Потапова К. К.</t>
  </si>
  <si>
    <t>Мероприятие 5.3.1.6.  Установка дорожных знаков</t>
  </si>
  <si>
    <t>Задача 4. Обеспечение защищенности населения от негативного воздействия вод</t>
  </si>
  <si>
    <t>Мероприятие 2.4.1.1. Проведение обследования объекта гидротехнического сооружения (противопаводковая дамба в п. Путеец)</t>
  </si>
  <si>
    <t>Повышение защищенности населения, проживающего на территориях, подверженных воздействию опасных гидрологических явлений</t>
  </si>
  <si>
    <t xml:space="preserve">Основное мероприятие 2.4.1 Обеспечение эксплуатационной надежности гидротехнических сооружений </t>
  </si>
  <si>
    <t>Мероприятие 2.1.1.3 Установка охранно-пожарной сигнализации  по адресу: г. Печора, ул. Московская д. 27а</t>
  </si>
  <si>
    <t>Мероприятие 2.1.1.3 Установка охранно-пожарной сигнализации  по адресу: п. Кожва, ул. Мира  д. 21</t>
  </si>
  <si>
    <t>4.2.</t>
  </si>
  <si>
    <t>Бюджет МО МР "Печора"</t>
  </si>
  <si>
    <t>,</t>
  </si>
  <si>
    <t>Приложение 
к постановлению администрации МР "Печора"
от " 28 " декабря 2020 г. № 1332</t>
  </si>
  <si>
    <t>Канищев А. Ю. -                   Первый заместитель руководителя администрации МР "Печора"</t>
  </si>
  <si>
    <t>Серов В. А. -  глава муниципального района - руководитель администрации МР "Печора"</t>
  </si>
  <si>
    <t>Заведующий сектором по связям с общественностью администрации МР "Печора" О. И. Фетисова</t>
  </si>
  <si>
    <t>Дячук Т. И. . - заместитель руководителя администрации МР "Печора"</t>
  </si>
  <si>
    <t>Начальник управления образования МР "Печора"             Пец Э. Э.</t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</si>
  <si>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Начальник сектора по работе с информационными технологиями отдела информационно-аналитической работы и контроля администрации МР "Печора" -Самсонов А. В.</t>
    </r>
  </si>
  <si>
    <t xml:space="preserve">Начальник управления образования  МР "Печора"             Пец Э. Э.                           </t>
  </si>
  <si>
    <t>Канищев А. Ю.  - первый заместитель руководителя администрации МР "Печора"</t>
  </si>
  <si>
    <t>Начальник отдела благоустройства, дорожного хозяйства и транспортаа администрации МР "Печора"- Амирян А. М.</t>
  </si>
  <si>
    <t>Начальник отдела благоустройства, дорожного хозяйства и транспорта администрации МР "Печора"- Амирян А. М.</t>
  </si>
  <si>
    <t xml:space="preserve">Начальник управления образования  МР "Печора"   Пец Э. Э. </t>
  </si>
  <si>
    <t>Начальник управления образования  МР "Печора"           Пец Э. Э.</t>
  </si>
  <si>
    <t xml:space="preserve">
Начальник управления образования МР "Печора"            Пец Э. Э.                                    Начальник управления культуры и туризма МР "Печора" Потапова К. К.</t>
  </si>
  <si>
    <t>Контрольное событие 1                            Приобретены контейнеры для сбора твердых коммунальных отходов</t>
  </si>
  <si>
    <t>Контрольное событие 2                       Размещениа информация по вопросам охраны окружающей среды на официальном сайте</t>
  </si>
  <si>
    <t>Контрольное событие 3                    Осуществлено экологическое просвещение населения в области обращения с твердыми коммунальными отходами</t>
  </si>
  <si>
    <t>Контрольное событие  4 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</si>
  <si>
    <t>Контрольное событие 5                          Установлена охранно-пожарная сигнализация  по адресу: г. Печора, ул. Московская д. 27а</t>
  </si>
  <si>
    <t>Контрольное событие 6                         Установлена охранно-пожарная сигнализация  по адресу:п. Кожва, ул. Мира  д. 21</t>
  </si>
  <si>
    <t>Контрольное событие   7                                                                          Выполнение плана основных мероприятий в области гражданской обороны</t>
  </si>
  <si>
    <t>Контрольное событие    8                          Достигнуты плановые значения показателей подпрограммы</t>
  </si>
  <si>
    <t>Контрольное событие 9                                                       Уточненный перечень объектов обязательных и исправительных работ.</t>
  </si>
  <si>
    <t>Контрольное событие  10                        Проведено обследование  объекта гидротехнического сооружения (противопаводковая дамба в п. Путеец)</t>
  </si>
  <si>
    <t xml:space="preserve"> Контрольное событие  11                    Проведены лекции для учащихся 7-11 классов общеобразовательных организаций о здоровом образе жизни</t>
  </si>
  <si>
    <t>Контрольное событие   12                              Проведена диспансеризация населения</t>
  </si>
  <si>
    <t xml:space="preserve">Контрольное событие   13                               Проведен текущий ремонт системы видеонаблюдения </t>
  </si>
  <si>
    <t>Контрольное событие   14                       Произведена оплата услуг связи для функционирования систем видеонаблюдения</t>
  </si>
  <si>
    <t>Контрольное событие 15              Приобретены наборы учебных реквизитов запахов взрывчатых веществ для кинологической службы.</t>
  </si>
  <si>
    <t>Контрольное событие 16
 Осуществлено обслуживание системы видеонаблюдения</t>
  </si>
  <si>
    <t>Контрольное событие 17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</si>
  <si>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Серов В. А. - глава муниципального района - руководитель администрации МР "Печора"</t>
  </si>
  <si>
    <t>Контрольное событие 18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</si>
  <si>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19
Направлены специалисты на обучение по противодействию идеологии терроризма</t>
  </si>
  <si>
    <t>Контрольное событие 20
Проведён мониторинг средств массовой информации и сети "Интернет"</t>
  </si>
  <si>
    <t>Контрольное событие 21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</si>
  <si>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22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</si>
  <si>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23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</si>
  <si>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Серов В. А.. - глава муниципального района - руководитель администрации МР "Печора"</t>
  </si>
  <si>
    <t>Контрольное событие 24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</si>
  <si>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25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</si>
  <si>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26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</si>
  <si>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27                               Приобретена печатная продукция</t>
  </si>
  <si>
    <t>Контрольное событие  28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</si>
  <si>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29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</si>
  <si>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30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</si>
  <si>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31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</si>
  <si>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32                         Установлены искусственные дорожные неровности</t>
  </si>
  <si>
    <t>Контрольное событие   33                  Осуществлена замена устаревшего светофорного оборудования на регулируемых перекрестках</t>
  </si>
  <si>
    <t>Контрольное событие 34     Остановочные пункты приведены в нормативное состояние</t>
  </si>
  <si>
    <t>Контрольное событие   35                Осуществлено обустройство и замена участков улично-дорожной сети пешеходными ограждениями, в т. ч. в зоне пешеходных переходов вблизи образовательных учруждений</t>
  </si>
  <si>
    <t>Контрольное событие 36                   Установлены дорожные знаки</t>
  </si>
  <si>
    <t>Начальник сектора по работе с информационными технологиями отдела информационно-аналитической работы и контроля администрации МР "Печора" - Самсонов А. В.</t>
  </si>
  <si>
    <t>Основное мероприятие 1.1.2. Приобретение контейнеров для сбора твердых коммунальных отходов</t>
  </si>
  <si>
    <t>Приложение 
к постановлению администрации МР "Печора"
от "   30    " августа  2021 г. №  998</t>
  </si>
  <si>
    <t xml:space="preserve">Начальник МКУ  "Управление по делам ГО и ЧС МР "Печора" -  Шадчин А.М.                </t>
  </si>
  <si>
    <t xml:space="preserve">Начальник МКУ  "Управление по делам ГО и ЧС МР "Печора" -  Шадчин А.М.                                      </t>
  </si>
  <si>
    <t>Мероприятие 1.1.2.1. Организация мероприятий по приобретению контейнеров для сбора твердых коммунальных отходов</t>
  </si>
  <si>
    <t>6.4.</t>
  </si>
  <si>
    <t>7.3.</t>
  </si>
  <si>
    <t>8.2.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</si>
  <si>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</si>
  <si>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</si>
  <si>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</si>
  <si>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</si>
  <si>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</si>
  <si>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</si>
  <si>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</si>
  <si>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</si>
  <si>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</si>
  <si>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13.1.</t>
  </si>
  <si>
    <t>13.2.</t>
  </si>
  <si>
    <t>14.3.</t>
  </si>
  <si>
    <t>16.</t>
  </si>
  <si>
    <t>16.1.</t>
  </si>
  <si>
    <t>16.2.</t>
  </si>
  <si>
    <t>17.</t>
  </si>
  <si>
    <t>17.1</t>
  </si>
  <si>
    <t>17.2.</t>
  </si>
  <si>
    <t>17.3</t>
  </si>
  <si>
    <t>17.4</t>
  </si>
  <si>
    <t>17.5</t>
  </si>
  <si>
    <t>Серов В. А. -                   глава муниципального района - руководитель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</si>
</sst>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6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top"/>
    </xf>
    <xf numFmtId="0" fontId="2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 wrapText="1"/>
    </xf>
    <xf numFmtId="16" fontId="22" fillId="2" borderId="1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3" fillId="2" borderId="2" xfId="0" applyNumberFormat="1" applyFont="1" applyFill="1" applyBorder="1" applyAlignment="1">
      <alignment horizontal="center" vertical="top" wrapText="1"/>
    </xf>
    <xf numFmtId="0" fontId="29" fillId="0" borderId="5" xfId="0" applyFont="1" applyBorder="1" applyAlignment="1">
      <alignment wrapText="1"/>
    </xf>
    <xf numFmtId="0" fontId="29" fillId="0" borderId="3" xfId="0" applyFont="1" applyBorder="1" applyAlignment="1">
      <alignment wrapText="1"/>
    </xf>
    <xf numFmtId="0" fontId="22" fillId="2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15" xfId="0" applyNumberFormat="1" applyFont="1" applyFill="1" applyBorder="1" applyAlignment="1">
      <alignment horizontal="center" vertical="center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153"/>
  <sheetViews>
    <sheetView tabSelected="1" view="pageBreakPreview" zoomScale="50" zoomScaleNormal="100" zoomScaleSheetLayoutView="50" workbookViewId="0">
      <pane ySplit="4545" topLeftCell="A112" activePane="bottomLeft"/>
      <selection activeCell="I2" sqref="I2:AJ2"/>
      <selection pane="bottomLeft" activeCell="C29" sqref="C29"/>
    </sheetView>
  </sheetViews>
  <sheetFormatPr defaultRowHeight="15" x14ac:dyDescent="0.25"/>
  <cols>
    <col min="1" max="1" width="10.7109375" style="4" customWidth="1"/>
    <col min="2" max="2" width="48.140625" style="35" customWidth="1"/>
    <col min="3" max="3" width="31.28515625" style="4" customWidth="1"/>
    <col min="4" max="4" width="37.140625" style="45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37" customWidth="1"/>
    <col min="11" max="11" width="15.570312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7" width="11.855468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28515625" style="4" customWidth="1"/>
    <col min="23" max="23" width="9.42578125" style="4" customWidth="1"/>
    <col min="24" max="24" width="5.5703125" style="8" customWidth="1"/>
    <col min="25" max="25" width="5.140625" style="8" customWidth="1"/>
    <col min="26" max="26" width="4.7109375" style="8" customWidth="1"/>
    <col min="27" max="27" width="4.42578125" style="8" customWidth="1"/>
    <col min="28" max="28" width="5.140625" style="1" customWidth="1"/>
    <col min="29" max="29" width="4.85546875" style="1" customWidth="1"/>
    <col min="30" max="31" width="5.140625" style="1" customWidth="1"/>
    <col min="32" max="32" width="6.28515625" style="8" customWidth="1"/>
    <col min="33" max="33" width="6.85546875" style="8" customWidth="1"/>
    <col min="34" max="34" width="5.85546875" style="8" customWidth="1"/>
    <col min="35" max="35" width="3.85546875" style="8" hidden="1" customWidth="1"/>
    <col min="36" max="36" width="5.42578125" style="8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2" spans="1:37" ht="85.5" customHeight="1" x14ac:dyDescent="0.25">
      <c r="A2" s="3"/>
      <c r="B2" s="32"/>
      <c r="C2" s="3"/>
      <c r="D2" s="43"/>
      <c r="E2" s="3"/>
      <c r="F2" s="3"/>
      <c r="G2" s="3"/>
      <c r="H2" s="3"/>
      <c r="I2" s="148" t="s">
        <v>249</v>
      </c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7" ht="85.5" customHeight="1" x14ac:dyDescent="0.25">
      <c r="A3" s="3"/>
      <c r="B3" s="32"/>
      <c r="C3" s="3"/>
      <c r="D3" s="43"/>
      <c r="E3" s="3"/>
      <c r="F3" s="3"/>
      <c r="G3" s="3"/>
      <c r="H3" s="3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48" t="s">
        <v>195</v>
      </c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</row>
    <row r="4" spans="1:37" ht="15.75" customHeight="1" x14ac:dyDescent="0.25">
      <c r="A4" s="3"/>
      <c r="B4" s="32"/>
      <c r="C4" s="3"/>
      <c r="D4" s="43"/>
      <c r="E4" s="3"/>
      <c r="F4" s="3"/>
      <c r="G4" s="3"/>
      <c r="H4" s="3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</row>
    <row r="5" spans="1:37" ht="15" customHeight="1" x14ac:dyDescent="0.25">
      <c r="A5" s="162" t="s">
        <v>181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4"/>
    </row>
    <row r="6" spans="1:37" x14ac:dyDescent="0.25">
      <c r="A6" s="165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7"/>
    </row>
    <row r="7" spans="1:37" ht="24.75" customHeight="1" x14ac:dyDescent="0.25">
      <c r="A7" s="136" t="s">
        <v>5</v>
      </c>
      <c r="B7" s="136" t="s">
        <v>4</v>
      </c>
      <c r="C7" s="136" t="s">
        <v>69</v>
      </c>
      <c r="D7" s="136" t="s">
        <v>114</v>
      </c>
      <c r="E7" s="136" t="s">
        <v>0</v>
      </c>
      <c r="F7" s="136" t="s">
        <v>68</v>
      </c>
      <c r="G7" s="136" t="s">
        <v>67</v>
      </c>
      <c r="H7" s="152" t="s">
        <v>3</v>
      </c>
      <c r="I7" s="153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5"/>
      <c r="X7" s="149">
        <v>2021</v>
      </c>
      <c r="Y7" s="149"/>
      <c r="Z7" s="149"/>
      <c r="AA7" s="149"/>
      <c r="AB7" s="135">
        <v>2022</v>
      </c>
      <c r="AC7" s="135"/>
      <c r="AD7" s="135"/>
      <c r="AE7" s="135"/>
      <c r="AF7" s="149">
        <v>2023</v>
      </c>
      <c r="AG7" s="149"/>
      <c r="AH7" s="149"/>
      <c r="AI7" s="149"/>
      <c r="AJ7" s="149"/>
    </row>
    <row r="8" spans="1:37" ht="21.75" customHeight="1" x14ac:dyDescent="0.25">
      <c r="A8" s="137"/>
      <c r="B8" s="137"/>
      <c r="C8" s="137"/>
      <c r="D8" s="137"/>
      <c r="E8" s="137"/>
      <c r="F8" s="137"/>
      <c r="G8" s="137"/>
      <c r="H8" s="152"/>
      <c r="I8" s="153" t="s">
        <v>98</v>
      </c>
      <c r="J8" s="154"/>
      <c r="K8" s="154"/>
      <c r="L8" s="154"/>
      <c r="M8" s="155"/>
      <c r="N8" s="153" t="s">
        <v>126</v>
      </c>
      <c r="O8" s="154"/>
      <c r="P8" s="154"/>
      <c r="Q8" s="154"/>
      <c r="R8" s="155"/>
      <c r="S8" s="153" t="s">
        <v>182</v>
      </c>
      <c r="T8" s="154"/>
      <c r="U8" s="154"/>
      <c r="V8" s="154"/>
      <c r="W8" s="155"/>
      <c r="X8" s="149"/>
      <c r="Y8" s="149"/>
      <c r="Z8" s="149"/>
      <c r="AA8" s="149"/>
      <c r="AB8" s="135"/>
      <c r="AC8" s="135"/>
      <c r="AD8" s="135"/>
      <c r="AE8" s="135"/>
      <c r="AF8" s="149"/>
      <c r="AG8" s="149"/>
      <c r="AH8" s="149"/>
      <c r="AI8" s="149"/>
      <c r="AJ8" s="149"/>
    </row>
    <row r="9" spans="1:37" ht="134.25" customHeight="1" x14ac:dyDescent="0.25">
      <c r="A9" s="138"/>
      <c r="B9" s="138"/>
      <c r="C9" s="138"/>
      <c r="D9" s="138"/>
      <c r="E9" s="138"/>
      <c r="F9" s="138"/>
      <c r="G9" s="138"/>
      <c r="H9" s="152"/>
      <c r="I9" s="9" t="s">
        <v>3</v>
      </c>
      <c r="J9" s="36" t="s">
        <v>2</v>
      </c>
      <c r="K9" s="9" t="s">
        <v>124</v>
      </c>
      <c r="L9" s="9" t="s">
        <v>31</v>
      </c>
      <c r="M9" s="9" t="s">
        <v>32</v>
      </c>
      <c r="N9" s="36" t="s">
        <v>3</v>
      </c>
      <c r="O9" s="36" t="s">
        <v>2</v>
      </c>
      <c r="P9" s="36" t="s">
        <v>193</v>
      </c>
      <c r="Q9" s="36" t="s">
        <v>31</v>
      </c>
      <c r="R9" s="36" t="s">
        <v>32</v>
      </c>
      <c r="S9" s="47" t="s">
        <v>3</v>
      </c>
      <c r="T9" s="47" t="s">
        <v>2</v>
      </c>
      <c r="U9" s="47" t="s">
        <v>193</v>
      </c>
      <c r="V9" s="47" t="s">
        <v>31</v>
      </c>
      <c r="W9" s="47" t="s">
        <v>32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49">
        <v>3</v>
      </c>
      <c r="AI9" s="149"/>
      <c r="AJ9" s="2">
        <v>4</v>
      </c>
    </row>
    <row r="10" spans="1:37" ht="23.25" customHeight="1" x14ac:dyDescent="0.25">
      <c r="A10" s="86">
        <v>1</v>
      </c>
      <c r="B10" s="86">
        <v>2</v>
      </c>
      <c r="C10" s="86">
        <v>3</v>
      </c>
      <c r="D10" s="89">
        <v>4</v>
      </c>
      <c r="E10" s="86">
        <v>5</v>
      </c>
      <c r="F10" s="86">
        <v>6</v>
      </c>
      <c r="G10" s="86">
        <v>7</v>
      </c>
      <c r="H10" s="86">
        <v>8</v>
      </c>
      <c r="I10" s="86">
        <v>9</v>
      </c>
      <c r="J10" s="86">
        <v>10</v>
      </c>
      <c r="K10" s="86">
        <v>11</v>
      </c>
      <c r="L10" s="86">
        <v>12</v>
      </c>
      <c r="M10" s="86">
        <v>13</v>
      </c>
      <c r="N10" s="86">
        <v>14</v>
      </c>
      <c r="O10" s="86">
        <v>15</v>
      </c>
      <c r="P10" s="86">
        <v>16</v>
      </c>
      <c r="Q10" s="86">
        <v>17</v>
      </c>
      <c r="R10" s="86">
        <v>18</v>
      </c>
      <c r="S10" s="86">
        <v>19</v>
      </c>
      <c r="T10" s="86">
        <v>20</v>
      </c>
      <c r="U10" s="86">
        <v>21</v>
      </c>
      <c r="V10" s="86">
        <v>22</v>
      </c>
      <c r="W10" s="86">
        <v>23</v>
      </c>
      <c r="X10" s="86">
        <v>24</v>
      </c>
      <c r="Y10" s="86">
        <v>25</v>
      </c>
      <c r="Z10" s="86">
        <v>26</v>
      </c>
      <c r="AA10" s="86">
        <v>27</v>
      </c>
      <c r="AB10" s="86">
        <v>28</v>
      </c>
      <c r="AC10" s="86">
        <v>29</v>
      </c>
      <c r="AD10" s="86">
        <v>30</v>
      </c>
      <c r="AE10" s="86">
        <v>31</v>
      </c>
      <c r="AF10" s="86">
        <v>32</v>
      </c>
      <c r="AG10" s="86">
        <v>33</v>
      </c>
      <c r="AH10" s="86">
        <v>34</v>
      </c>
      <c r="AI10" s="86">
        <v>46</v>
      </c>
      <c r="AJ10" s="86">
        <v>35</v>
      </c>
    </row>
    <row r="11" spans="1:37" ht="30" customHeight="1" x14ac:dyDescent="0.25">
      <c r="A11" s="156" t="s">
        <v>116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8"/>
    </row>
    <row r="12" spans="1:37" ht="35.25" customHeight="1" x14ac:dyDescent="0.25">
      <c r="A12" s="159" t="s">
        <v>174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</row>
    <row r="13" spans="1:37" ht="39" customHeight="1" x14ac:dyDescent="0.25">
      <c r="A13" s="159" t="s">
        <v>127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</row>
    <row r="14" spans="1:37" ht="121.5" hidden="1" customHeight="1" x14ac:dyDescent="0.25">
      <c r="A14" s="13" t="s">
        <v>39</v>
      </c>
      <c r="B14" s="19" t="s">
        <v>40</v>
      </c>
      <c r="C14" s="12" t="s">
        <v>92</v>
      </c>
      <c r="D14" s="17" t="s">
        <v>75</v>
      </c>
      <c r="E14" s="12" t="s">
        <v>41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31" t="s">
        <v>70</v>
      </c>
      <c r="C15" s="12" t="s">
        <v>92</v>
      </c>
      <c r="D15" s="17" t="s">
        <v>75</v>
      </c>
      <c r="E15" s="12" t="s">
        <v>41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25">
      <c r="A16" s="58">
        <v>1</v>
      </c>
      <c r="B16" s="52" t="s">
        <v>133</v>
      </c>
      <c r="C16" s="53" t="s">
        <v>277</v>
      </c>
      <c r="D16" s="53" t="s">
        <v>115</v>
      </c>
      <c r="E16" s="53" t="s">
        <v>38</v>
      </c>
      <c r="F16" s="56"/>
      <c r="G16" s="56"/>
      <c r="H16" s="57">
        <v>0</v>
      </c>
      <c r="I16" s="57">
        <f>J16+K16</f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8"/>
      <c r="Y16" s="58"/>
      <c r="Z16" s="58" t="s">
        <v>1</v>
      </c>
      <c r="AA16" s="58" t="s">
        <v>1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03.5" customHeight="1" x14ac:dyDescent="0.25">
      <c r="A17" s="58">
        <v>2</v>
      </c>
      <c r="B17" s="52" t="s">
        <v>248</v>
      </c>
      <c r="C17" s="60" t="s">
        <v>277</v>
      </c>
      <c r="D17" s="60" t="s">
        <v>115</v>
      </c>
      <c r="E17" s="60" t="s">
        <v>38</v>
      </c>
      <c r="F17" s="56">
        <v>44440</v>
      </c>
      <c r="G17" s="56">
        <v>44561</v>
      </c>
      <c r="H17" s="57">
        <f>I17</f>
        <v>3459.5</v>
      </c>
      <c r="I17" s="57">
        <f>K17</f>
        <v>3459.5</v>
      </c>
      <c r="J17" s="57"/>
      <c r="K17" s="57">
        <f>K18</f>
        <v>3459.5</v>
      </c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8"/>
      <c r="Y17" s="58"/>
      <c r="Z17" s="58" t="s">
        <v>1</v>
      </c>
      <c r="AA17" s="58" t="s">
        <v>1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103.5" customHeight="1" x14ac:dyDescent="0.25">
      <c r="A18" s="58" t="s">
        <v>50</v>
      </c>
      <c r="B18" s="63" t="s">
        <v>252</v>
      </c>
      <c r="C18" s="60" t="s">
        <v>277</v>
      </c>
      <c r="D18" s="60" t="s">
        <v>115</v>
      </c>
      <c r="E18" s="60" t="s">
        <v>38</v>
      </c>
      <c r="F18" s="64">
        <v>44440</v>
      </c>
      <c r="G18" s="64">
        <v>44561</v>
      </c>
      <c r="H18" s="65">
        <f>I18</f>
        <v>3459.5</v>
      </c>
      <c r="I18" s="65">
        <f>K18</f>
        <v>3459.5</v>
      </c>
      <c r="J18" s="65"/>
      <c r="K18" s="65">
        <v>3459.5</v>
      </c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8"/>
      <c r="Y18" s="58"/>
      <c r="Z18" s="58" t="s">
        <v>1</v>
      </c>
      <c r="AA18" s="58" t="s">
        <v>1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27"/>
    </row>
    <row r="19" spans="1:37" ht="103.5" customHeight="1" x14ac:dyDescent="0.25">
      <c r="A19" s="58"/>
      <c r="B19" s="63" t="s">
        <v>209</v>
      </c>
      <c r="C19" s="60" t="s">
        <v>277</v>
      </c>
      <c r="D19" s="60" t="s">
        <v>115</v>
      </c>
      <c r="E19" s="60" t="s">
        <v>38</v>
      </c>
      <c r="F19" s="64">
        <v>44440</v>
      </c>
      <c r="G19" s="64">
        <v>44561</v>
      </c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8"/>
      <c r="Y19" s="58"/>
      <c r="Z19" s="58" t="s">
        <v>1</v>
      </c>
      <c r="AA19" s="58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7"/>
    </row>
    <row r="20" spans="1:37" ht="37.5" customHeight="1" x14ac:dyDescent="0.25">
      <c r="A20" s="187" t="s">
        <v>6</v>
      </c>
      <c r="B20" s="188"/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9"/>
      <c r="AK20" s="27"/>
    </row>
    <row r="21" spans="1:37" ht="119.25" customHeight="1" x14ac:dyDescent="0.25">
      <c r="A21" s="61">
        <v>3</v>
      </c>
      <c r="B21" s="59" t="s">
        <v>14</v>
      </c>
      <c r="C21" s="53" t="s">
        <v>277</v>
      </c>
      <c r="D21" s="86" t="s">
        <v>115</v>
      </c>
      <c r="E21" s="139" t="s">
        <v>157</v>
      </c>
      <c r="F21" s="56">
        <v>44197</v>
      </c>
      <c r="G21" s="56">
        <v>45291</v>
      </c>
      <c r="H21" s="57">
        <f>I21+N21+S21</f>
        <v>0</v>
      </c>
      <c r="I21" s="57">
        <f>J21+K21+L21+M21</f>
        <v>0</v>
      </c>
      <c r="J21" s="57">
        <f t="shared" ref="J21:M21" si="0">J22+J24</f>
        <v>0</v>
      </c>
      <c r="K21" s="57">
        <f>K22+K24</f>
        <v>0</v>
      </c>
      <c r="L21" s="57">
        <f t="shared" si="0"/>
        <v>0</v>
      </c>
      <c r="M21" s="57">
        <f t="shared" si="0"/>
        <v>0</v>
      </c>
      <c r="N21" s="57">
        <f>O21+P21+Q21+R21</f>
        <v>0</v>
      </c>
      <c r="O21" s="57">
        <f t="shared" ref="O21" si="1">O22+O24</f>
        <v>0</v>
      </c>
      <c r="P21" s="57">
        <f>P22+P24</f>
        <v>0</v>
      </c>
      <c r="Q21" s="57">
        <f t="shared" ref="Q21:R21" si="2">Q22+Q24</f>
        <v>0</v>
      </c>
      <c r="R21" s="57">
        <f t="shared" si="2"/>
        <v>0</v>
      </c>
      <c r="S21" s="57">
        <f>T21+U21+V21+W21</f>
        <v>0</v>
      </c>
      <c r="T21" s="57">
        <f t="shared" ref="T21" si="3">T22+T24</f>
        <v>0</v>
      </c>
      <c r="U21" s="57">
        <f>U22+U24</f>
        <v>0</v>
      </c>
      <c r="V21" s="57">
        <f t="shared" ref="V21:W21" si="4">V22+V24</f>
        <v>0</v>
      </c>
      <c r="W21" s="57">
        <f t="shared" si="4"/>
        <v>0</v>
      </c>
      <c r="X21" s="58" t="s">
        <v>1</v>
      </c>
      <c r="Y21" s="58" t="s">
        <v>1</v>
      </c>
      <c r="Z21" s="58" t="s">
        <v>1</v>
      </c>
      <c r="AA21" s="58" t="s">
        <v>1</v>
      </c>
      <c r="AB21" s="58" t="s">
        <v>1</v>
      </c>
      <c r="AC21" s="58" t="s">
        <v>1</v>
      </c>
      <c r="AD21" s="58" t="s">
        <v>1</v>
      </c>
      <c r="AE21" s="58" t="s">
        <v>1</v>
      </c>
      <c r="AF21" s="58" t="s">
        <v>1</v>
      </c>
      <c r="AG21" s="58" t="s">
        <v>1</v>
      </c>
      <c r="AH21" s="58" t="s">
        <v>1</v>
      </c>
      <c r="AI21" s="58" t="s">
        <v>1</v>
      </c>
      <c r="AJ21" s="58" t="s">
        <v>1</v>
      </c>
      <c r="AK21" s="27"/>
    </row>
    <row r="22" spans="1:37" ht="94.5" hidden="1" customHeight="1" x14ac:dyDescent="0.25">
      <c r="A22" s="16" t="s">
        <v>50</v>
      </c>
      <c r="B22" s="33" t="s">
        <v>15</v>
      </c>
      <c r="C22" s="53" t="s">
        <v>196</v>
      </c>
      <c r="D22" s="86" t="s">
        <v>115</v>
      </c>
      <c r="E22" s="140"/>
      <c r="F22" s="64">
        <v>43831</v>
      </c>
      <c r="G22" s="64">
        <v>44926</v>
      </c>
      <c r="H22" s="11" t="e">
        <f>#REF!+I22+N22</f>
        <v>#REF!</v>
      </c>
      <c r="I22" s="10">
        <f>J22+K22+L22+M22</f>
        <v>0</v>
      </c>
      <c r="J22" s="10">
        <v>0</v>
      </c>
      <c r="K22" s="10">
        <v>0</v>
      </c>
      <c r="L22" s="10">
        <v>0</v>
      </c>
      <c r="M22" s="10">
        <v>0</v>
      </c>
      <c r="N22" s="10">
        <f>O22+P22+Q22+R22</f>
        <v>0</v>
      </c>
      <c r="O22" s="10">
        <v>0</v>
      </c>
      <c r="P22" s="10">
        <v>0</v>
      </c>
      <c r="Q22" s="10">
        <v>0</v>
      </c>
      <c r="R22" s="10">
        <v>0</v>
      </c>
      <c r="S22" s="10">
        <f>T22+U22+V22+W22</f>
        <v>0</v>
      </c>
      <c r="T22" s="10">
        <v>0</v>
      </c>
      <c r="U22" s="10">
        <v>0</v>
      </c>
      <c r="V22" s="10">
        <v>0</v>
      </c>
      <c r="W22" s="10">
        <v>0</v>
      </c>
      <c r="X22" s="58" t="s">
        <v>1</v>
      </c>
      <c r="Y22" s="58" t="s">
        <v>1</v>
      </c>
      <c r="Z22" s="58" t="s">
        <v>1</v>
      </c>
      <c r="AA22" s="58" t="s">
        <v>1</v>
      </c>
      <c r="AB22" s="58" t="s">
        <v>1</v>
      </c>
      <c r="AC22" s="58" t="s">
        <v>1</v>
      </c>
      <c r="AD22" s="58" t="s">
        <v>1</v>
      </c>
      <c r="AE22" s="58" t="s">
        <v>1</v>
      </c>
      <c r="AF22" s="58" t="s">
        <v>1</v>
      </c>
      <c r="AG22" s="58" t="s">
        <v>1</v>
      </c>
      <c r="AH22" s="58" t="s">
        <v>1</v>
      </c>
      <c r="AI22" s="58" t="s">
        <v>1</v>
      </c>
      <c r="AJ22" s="58" t="s">
        <v>1</v>
      </c>
      <c r="AK22" s="27"/>
    </row>
    <row r="23" spans="1:37" ht="102" hidden="1" customHeight="1" x14ac:dyDescent="0.25">
      <c r="A23" s="16"/>
      <c r="B23" s="34" t="s">
        <v>76</v>
      </c>
      <c r="C23" s="53" t="s">
        <v>196</v>
      </c>
      <c r="D23" s="86" t="s">
        <v>115</v>
      </c>
      <c r="E23" s="140"/>
      <c r="F23" s="64">
        <v>43831</v>
      </c>
      <c r="G23" s="64">
        <v>44926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58" t="s">
        <v>1</v>
      </c>
      <c r="Y23" s="58" t="s">
        <v>1</v>
      </c>
      <c r="Z23" s="58" t="s">
        <v>1</v>
      </c>
      <c r="AA23" s="58" t="s">
        <v>1</v>
      </c>
      <c r="AB23" s="58" t="s">
        <v>1</v>
      </c>
      <c r="AC23" s="58" t="s">
        <v>1</v>
      </c>
      <c r="AD23" s="58" t="s">
        <v>1</v>
      </c>
      <c r="AE23" s="58" t="s">
        <v>1</v>
      </c>
      <c r="AF23" s="58" t="s">
        <v>1</v>
      </c>
      <c r="AG23" s="58" t="s">
        <v>1</v>
      </c>
      <c r="AH23" s="58" t="s">
        <v>1</v>
      </c>
      <c r="AI23" s="58" t="s">
        <v>1</v>
      </c>
      <c r="AJ23" s="58" t="s">
        <v>1</v>
      </c>
      <c r="AK23" s="27"/>
    </row>
    <row r="24" spans="1:37" ht="84" hidden="1" customHeight="1" x14ac:dyDescent="0.25">
      <c r="A24" s="16" t="s">
        <v>51</v>
      </c>
      <c r="B24" s="19" t="s">
        <v>16</v>
      </c>
      <c r="C24" s="53" t="s">
        <v>196</v>
      </c>
      <c r="D24" s="86" t="s">
        <v>115</v>
      </c>
      <c r="E24" s="140"/>
      <c r="F24" s="64">
        <v>43831</v>
      </c>
      <c r="G24" s="64">
        <v>44926</v>
      </c>
      <c r="H24" s="10" t="e">
        <f>#REF!+I24+N24</f>
        <v>#REF!</v>
      </c>
      <c r="I24" s="10">
        <f>J24+K24+L24+M24</f>
        <v>0</v>
      </c>
      <c r="J24" s="10">
        <v>0</v>
      </c>
      <c r="K24" s="10">
        <v>0</v>
      </c>
      <c r="L24" s="10">
        <v>0</v>
      </c>
      <c r="M24" s="10">
        <v>0</v>
      </c>
      <c r="N24" s="10">
        <f>O24+P24+Q24+R24</f>
        <v>0</v>
      </c>
      <c r="O24" s="10">
        <v>0</v>
      </c>
      <c r="P24" s="10">
        <v>0</v>
      </c>
      <c r="Q24" s="10">
        <v>0</v>
      </c>
      <c r="R24" s="10">
        <v>0</v>
      </c>
      <c r="S24" s="10">
        <f>T24+U24+V24+W24</f>
        <v>0</v>
      </c>
      <c r="T24" s="10">
        <v>0</v>
      </c>
      <c r="U24" s="10">
        <v>0</v>
      </c>
      <c r="V24" s="10">
        <v>0</v>
      </c>
      <c r="W24" s="10">
        <v>0</v>
      </c>
      <c r="X24" s="58" t="s">
        <v>1</v>
      </c>
      <c r="Y24" s="58" t="s">
        <v>1</v>
      </c>
      <c r="Z24" s="58" t="s">
        <v>1</v>
      </c>
      <c r="AA24" s="58" t="s">
        <v>1</v>
      </c>
      <c r="AB24" s="58" t="s">
        <v>1</v>
      </c>
      <c r="AC24" s="58" t="s">
        <v>1</v>
      </c>
      <c r="AD24" s="58" t="s">
        <v>1</v>
      </c>
      <c r="AE24" s="58" t="s">
        <v>1</v>
      </c>
      <c r="AF24" s="58" t="s">
        <v>1</v>
      </c>
      <c r="AG24" s="58" t="s">
        <v>1</v>
      </c>
      <c r="AH24" s="58" t="s">
        <v>1</v>
      </c>
      <c r="AI24" s="58" t="s">
        <v>1</v>
      </c>
      <c r="AJ24" s="58" t="s">
        <v>1</v>
      </c>
      <c r="AK24" s="27"/>
    </row>
    <row r="25" spans="1:37" ht="90" hidden="1" customHeight="1" x14ac:dyDescent="0.25">
      <c r="A25" s="16"/>
      <c r="B25" s="31" t="s">
        <v>77</v>
      </c>
      <c r="C25" s="53" t="s">
        <v>196</v>
      </c>
      <c r="D25" s="86" t="s">
        <v>115</v>
      </c>
      <c r="E25" s="140"/>
      <c r="F25" s="64">
        <v>43831</v>
      </c>
      <c r="G25" s="64">
        <v>44926</v>
      </c>
      <c r="H25" s="18" t="e">
        <f>#REF!+I25+N25</f>
        <v>#REF!</v>
      </c>
      <c r="I25" s="18"/>
      <c r="J25" s="16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58" t="s">
        <v>1</v>
      </c>
      <c r="Y25" s="58" t="s">
        <v>1</v>
      </c>
      <c r="Z25" s="58" t="s">
        <v>1</v>
      </c>
      <c r="AA25" s="58" t="s">
        <v>1</v>
      </c>
      <c r="AB25" s="58" t="s">
        <v>1</v>
      </c>
      <c r="AC25" s="58" t="s">
        <v>1</v>
      </c>
      <c r="AD25" s="58" t="s">
        <v>1</v>
      </c>
      <c r="AE25" s="58" t="s">
        <v>1</v>
      </c>
      <c r="AF25" s="58" t="s">
        <v>1</v>
      </c>
      <c r="AG25" s="58" t="s">
        <v>1</v>
      </c>
      <c r="AH25" s="58" t="s">
        <v>1</v>
      </c>
      <c r="AI25" s="58" t="s">
        <v>1</v>
      </c>
      <c r="AJ25" s="58" t="s">
        <v>1</v>
      </c>
      <c r="AK25" s="27"/>
    </row>
    <row r="26" spans="1:37" ht="106.5" customHeight="1" x14ac:dyDescent="0.25">
      <c r="A26" s="58" t="s">
        <v>162</v>
      </c>
      <c r="B26" s="63" t="s">
        <v>155</v>
      </c>
      <c r="C26" s="60" t="s">
        <v>277</v>
      </c>
      <c r="D26" s="86" t="s">
        <v>115</v>
      </c>
      <c r="E26" s="140"/>
      <c r="F26" s="64">
        <v>44197</v>
      </c>
      <c r="G26" s="64">
        <v>45291</v>
      </c>
      <c r="H26" s="65">
        <f t="shared" ref="H26:H28" si="5">I26+N26+S26</f>
        <v>0</v>
      </c>
      <c r="I26" s="65">
        <f t="shared" ref="I26:I28" si="6">J26+K26+L26+M26</f>
        <v>0</v>
      </c>
      <c r="J26" s="65">
        <f t="shared" ref="J26:M26" si="7">J27+J29</f>
        <v>0</v>
      </c>
      <c r="K26" s="65">
        <f t="shared" si="7"/>
        <v>0</v>
      </c>
      <c r="L26" s="65">
        <f t="shared" si="7"/>
        <v>0</v>
      </c>
      <c r="M26" s="65">
        <f t="shared" si="7"/>
        <v>0</v>
      </c>
      <c r="N26" s="65">
        <f t="shared" ref="N26:N28" si="8">O26+P26+Q26+R26</f>
        <v>0</v>
      </c>
      <c r="O26" s="65">
        <f t="shared" ref="O26:R28" si="9">O27+O29</f>
        <v>0</v>
      </c>
      <c r="P26" s="65">
        <f t="shared" si="9"/>
        <v>0</v>
      </c>
      <c r="Q26" s="65">
        <f t="shared" si="9"/>
        <v>0</v>
      </c>
      <c r="R26" s="65">
        <f t="shared" si="9"/>
        <v>0</v>
      </c>
      <c r="S26" s="65">
        <f t="shared" ref="S26:S28" si="10">T26+U26+V26+W26</f>
        <v>0</v>
      </c>
      <c r="T26" s="65">
        <f t="shared" ref="T26:W28" si="11">T27+T29</f>
        <v>0</v>
      </c>
      <c r="U26" s="65">
        <f t="shared" si="11"/>
        <v>0</v>
      </c>
      <c r="V26" s="65">
        <f t="shared" si="11"/>
        <v>0</v>
      </c>
      <c r="W26" s="65">
        <f t="shared" si="11"/>
        <v>0</v>
      </c>
      <c r="X26" s="58" t="s">
        <v>1</v>
      </c>
      <c r="Y26" s="58" t="s">
        <v>1</v>
      </c>
      <c r="Z26" s="58" t="s">
        <v>1</v>
      </c>
      <c r="AA26" s="58" t="s">
        <v>1</v>
      </c>
      <c r="AB26" s="58" t="s">
        <v>1</v>
      </c>
      <c r="AC26" s="58" t="s">
        <v>1</v>
      </c>
      <c r="AD26" s="58" t="s">
        <v>1</v>
      </c>
      <c r="AE26" s="58" t="s">
        <v>1</v>
      </c>
      <c r="AF26" s="58" t="s">
        <v>1</v>
      </c>
      <c r="AG26" s="58" t="s">
        <v>1</v>
      </c>
      <c r="AH26" s="58" t="s">
        <v>1</v>
      </c>
      <c r="AI26" s="58" t="s">
        <v>1</v>
      </c>
      <c r="AJ26" s="58" t="s">
        <v>1</v>
      </c>
      <c r="AK26" s="27"/>
    </row>
    <row r="27" spans="1:37" ht="123" customHeight="1" x14ac:dyDescent="0.25">
      <c r="A27" s="58" t="s">
        <v>163</v>
      </c>
      <c r="B27" s="63" t="s">
        <v>156</v>
      </c>
      <c r="C27" s="60" t="s">
        <v>277</v>
      </c>
      <c r="D27" s="86" t="s">
        <v>115</v>
      </c>
      <c r="E27" s="141"/>
      <c r="F27" s="64">
        <v>44197</v>
      </c>
      <c r="G27" s="64">
        <v>45291</v>
      </c>
      <c r="H27" s="65">
        <f t="shared" si="5"/>
        <v>0</v>
      </c>
      <c r="I27" s="65">
        <f t="shared" si="6"/>
        <v>0</v>
      </c>
      <c r="J27" s="65">
        <f t="shared" ref="J27:M27" si="12">J28+J30</f>
        <v>0</v>
      </c>
      <c r="K27" s="65">
        <f t="shared" si="12"/>
        <v>0</v>
      </c>
      <c r="L27" s="65">
        <f t="shared" si="12"/>
        <v>0</v>
      </c>
      <c r="M27" s="65">
        <f t="shared" si="12"/>
        <v>0</v>
      </c>
      <c r="N27" s="65">
        <f t="shared" si="8"/>
        <v>0</v>
      </c>
      <c r="O27" s="65">
        <f t="shared" si="9"/>
        <v>0</v>
      </c>
      <c r="P27" s="65">
        <f t="shared" si="9"/>
        <v>0</v>
      </c>
      <c r="Q27" s="65">
        <f t="shared" si="9"/>
        <v>0</v>
      </c>
      <c r="R27" s="65">
        <f t="shared" si="9"/>
        <v>0</v>
      </c>
      <c r="S27" s="65">
        <f t="shared" si="10"/>
        <v>0</v>
      </c>
      <c r="T27" s="65">
        <f t="shared" si="11"/>
        <v>0</v>
      </c>
      <c r="U27" s="65">
        <f t="shared" si="11"/>
        <v>0</v>
      </c>
      <c r="V27" s="65">
        <f t="shared" si="11"/>
        <v>0</v>
      </c>
      <c r="W27" s="65">
        <f t="shared" si="11"/>
        <v>0</v>
      </c>
      <c r="X27" s="58" t="s">
        <v>1</v>
      </c>
      <c r="Y27" s="58" t="s">
        <v>1</v>
      </c>
      <c r="Z27" s="58" t="s">
        <v>1</v>
      </c>
      <c r="AA27" s="58" t="s">
        <v>1</v>
      </c>
      <c r="AB27" s="58" t="s">
        <v>1</v>
      </c>
      <c r="AC27" s="58" t="s">
        <v>1</v>
      </c>
      <c r="AD27" s="58" t="s">
        <v>1</v>
      </c>
      <c r="AE27" s="58" t="s">
        <v>1</v>
      </c>
      <c r="AF27" s="58" t="s">
        <v>1</v>
      </c>
      <c r="AG27" s="58" t="s">
        <v>1</v>
      </c>
      <c r="AH27" s="58" t="s">
        <v>1</v>
      </c>
      <c r="AI27" s="58" t="s">
        <v>1</v>
      </c>
      <c r="AJ27" s="58" t="s">
        <v>1</v>
      </c>
      <c r="AK27" s="27"/>
    </row>
    <row r="28" spans="1:37" ht="123" customHeight="1" x14ac:dyDescent="0.25">
      <c r="A28" s="16"/>
      <c r="B28" s="63" t="s">
        <v>210</v>
      </c>
      <c r="C28" s="60" t="s">
        <v>277</v>
      </c>
      <c r="D28" s="86" t="s">
        <v>115</v>
      </c>
      <c r="E28" s="123"/>
      <c r="F28" s="64">
        <v>44197</v>
      </c>
      <c r="G28" s="64">
        <v>45291</v>
      </c>
      <c r="H28" s="65">
        <f t="shared" si="5"/>
        <v>0</v>
      </c>
      <c r="I28" s="65">
        <f t="shared" si="6"/>
        <v>0</v>
      </c>
      <c r="J28" s="65">
        <f t="shared" ref="J28:W29" si="13">J29+J31</f>
        <v>0</v>
      </c>
      <c r="K28" s="65">
        <f t="shared" si="13"/>
        <v>0</v>
      </c>
      <c r="L28" s="65">
        <f t="shared" si="13"/>
        <v>0</v>
      </c>
      <c r="M28" s="65">
        <f t="shared" si="13"/>
        <v>0</v>
      </c>
      <c r="N28" s="65">
        <f t="shared" si="8"/>
        <v>0</v>
      </c>
      <c r="O28" s="65">
        <f t="shared" si="9"/>
        <v>0</v>
      </c>
      <c r="P28" s="65">
        <f t="shared" si="9"/>
        <v>0</v>
      </c>
      <c r="Q28" s="65">
        <f t="shared" si="9"/>
        <v>0</v>
      </c>
      <c r="R28" s="65">
        <f t="shared" si="9"/>
        <v>0</v>
      </c>
      <c r="S28" s="65">
        <f t="shared" si="10"/>
        <v>0</v>
      </c>
      <c r="T28" s="65">
        <f t="shared" si="11"/>
        <v>0</v>
      </c>
      <c r="U28" s="65">
        <f t="shared" si="11"/>
        <v>0</v>
      </c>
      <c r="V28" s="65">
        <f t="shared" si="11"/>
        <v>0</v>
      </c>
      <c r="W28" s="65">
        <f t="shared" si="11"/>
        <v>0</v>
      </c>
      <c r="X28" s="58" t="s">
        <v>1</v>
      </c>
      <c r="Y28" s="58" t="s">
        <v>1</v>
      </c>
      <c r="Z28" s="58" t="s">
        <v>1</v>
      </c>
      <c r="AA28" s="58" t="s">
        <v>1</v>
      </c>
      <c r="AB28" s="58" t="s">
        <v>1</v>
      </c>
      <c r="AC28" s="58" t="s">
        <v>1</v>
      </c>
      <c r="AD28" s="58" t="s">
        <v>1</v>
      </c>
      <c r="AE28" s="58" t="s">
        <v>1</v>
      </c>
      <c r="AF28" s="58" t="s">
        <v>1</v>
      </c>
      <c r="AG28" s="58" t="s">
        <v>1</v>
      </c>
      <c r="AH28" s="58" t="s">
        <v>1</v>
      </c>
      <c r="AI28" s="58" t="s">
        <v>1</v>
      </c>
      <c r="AJ28" s="58" t="s">
        <v>1</v>
      </c>
      <c r="AK28" s="27"/>
    </row>
    <row r="29" spans="1:37" ht="119.25" customHeight="1" x14ac:dyDescent="0.25">
      <c r="A29" s="61">
        <v>4</v>
      </c>
      <c r="B29" s="52" t="s">
        <v>152</v>
      </c>
      <c r="C29" s="53" t="s">
        <v>277</v>
      </c>
      <c r="D29" s="88" t="s">
        <v>115</v>
      </c>
      <c r="E29" s="139" t="s">
        <v>158</v>
      </c>
      <c r="F29" s="56">
        <v>44197</v>
      </c>
      <c r="G29" s="56">
        <v>45291</v>
      </c>
      <c r="H29" s="105">
        <f>I29+N29+S29</f>
        <v>0</v>
      </c>
      <c r="I29" s="105">
        <f>J29+K29+L29+M29</f>
        <v>0</v>
      </c>
      <c r="J29" s="65">
        <f t="shared" si="13"/>
        <v>0</v>
      </c>
      <c r="K29" s="65">
        <f t="shared" si="13"/>
        <v>0</v>
      </c>
      <c r="L29" s="65">
        <f t="shared" si="13"/>
        <v>0</v>
      </c>
      <c r="M29" s="65">
        <f t="shared" si="13"/>
        <v>0</v>
      </c>
      <c r="N29" s="105">
        <f>O29+P29+Q29+R29</f>
        <v>0</v>
      </c>
      <c r="O29" s="65">
        <f t="shared" si="13"/>
        <v>0</v>
      </c>
      <c r="P29" s="65">
        <f t="shared" si="13"/>
        <v>0</v>
      </c>
      <c r="Q29" s="65">
        <f t="shared" si="13"/>
        <v>0</v>
      </c>
      <c r="R29" s="65">
        <f t="shared" si="13"/>
        <v>0</v>
      </c>
      <c r="S29" s="105">
        <f>T29+U29+V29+W29</f>
        <v>0</v>
      </c>
      <c r="T29" s="65">
        <f t="shared" si="13"/>
        <v>0</v>
      </c>
      <c r="U29" s="65">
        <f t="shared" si="13"/>
        <v>0</v>
      </c>
      <c r="V29" s="65">
        <f t="shared" si="13"/>
        <v>0</v>
      </c>
      <c r="W29" s="65">
        <f t="shared" si="13"/>
        <v>0</v>
      </c>
      <c r="X29" s="58" t="s">
        <v>1</v>
      </c>
      <c r="Y29" s="58" t="s">
        <v>1</v>
      </c>
      <c r="Z29" s="58" t="s">
        <v>1</v>
      </c>
      <c r="AA29" s="58" t="s">
        <v>1</v>
      </c>
      <c r="AB29" s="58" t="s">
        <v>1</v>
      </c>
      <c r="AC29" s="58" t="s">
        <v>1</v>
      </c>
      <c r="AD29" s="58" t="s">
        <v>1</v>
      </c>
      <c r="AE29" s="58" t="s">
        <v>1</v>
      </c>
      <c r="AF29" s="58" t="s">
        <v>1</v>
      </c>
      <c r="AG29" s="58" t="s">
        <v>1</v>
      </c>
      <c r="AH29" s="58" t="s">
        <v>1</v>
      </c>
      <c r="AI29" s="58" t="s">
        <v>1</v>
      </c>
      <c r="AJ29" s="58" t="s">
        <v>1</v>
      </c>
      <c r="AK29" s="27"/>
    </row>
    <row r="30" spans="1:37" ht="102" customHeight="1" x14ac:dyDescent="0.25">
      <c r="A30" s="58" t="s">
        <v>21</v>
      </c>
      <c r="B30" s="63" t="s">
        <v>153</v>
      </c>
      <c r="C30" s="60" t="s">
        <v>277</v>
      </c>
      <c r="D30" s="86" t="s">
        <v>115</v>
      </c>
      <c r="E30" s="140"/>
      <c r="F30" s="64">
        <v>44197</v>
      </c>
      <c r="G30" s="64">
        <v>45291</v>
      </c>
      <c r="H30" s="105">
        <f t="shared" ref="H30:H31" si="14">I30+N30+S30</f>
        <v>0</v>
      </c>
      <c r="I30" s="124">
        <f>J30+K30+L30+M30</f>
        <v>0</v>
      </c>
      <c r="J30" s="124">
        <v>0</v>
      </c>
      <c r="K30" s="124">
        <v>0</v>
      </c>
      <c r="L30" s="124">
        <v>0</v>
      </c>
      <c r="M30" s="124">
        <v>0</v>
      </c>
      <c r="N30" s="124">
        <f>O30+P30+Q30+R30</f>
        <v>0</v>
      </c>
      <c r="O30" s="124">
        <v>0</v>
      </c>
      <c r="P30" s="124">
        <v>0</v>
      </c>
      <c r="Q30" s="124">
        <v>0</v>
      </c>
      <c r="R30" s="124">
        <v>0</v>
      </c>
      <c r="S30" s="124">
        <f>T30+U30+V30+W30</f>
        <v>0</v>
      </c>
      <c r="T30" s="124">
        <v>0</v>
      </c>
      <c r="U30" s="124">
        <v>0</v>
      </c>
      <c r="V30" s="124">
        <v>0</v>
      </c>
      <c r="W30" s="124">
        <v>0</v>
      </c>
      <c r="X30" s="58" t="s">
        <v>1</v>
      </c>
      <c r="Y30" s="58" t="s">
        <v>1</v>
      </c>
      <c r="Z30" s="58" t="s">
        <v>1</v>
      </c>
      <c r="AA30" s="58" t="s">
        <v>1</v>
      </c>
      <c r="AB30" s="58" t="s">
        <v>1</v>
      </c>
      <c r="AC30" s="58" t="s">
        <v>1</v>
      </c>
      <c r="AD30" s="58" t="s">
        <v>1</v>
      </c>
      <c r="AE30" s="58" t="s">
        <v>1</v>
      </c>
      <c r="AF30" s="58" t="s">
        <v>1</v>
      </c>
      <c r="AG30" s="58" t="s">
        <v>1</v>
      </c>
      <c r="AH30" s="58" t="s">
        <v>1</v>
      </c>
      <c r="AI30" s="58" t="s">
        <v>1</v>
      </c>
      <c r="AJ30" s="58" t="s">
        <v>1</v>
      </c>
      <c r="AK30" s="27"/>
    </row>
    <row r="31" spans="1:37" ht="117.75" customHeight="1" x14ac:dyDescent="0.25">
      <c r="A31" s="58" t="s">
        <v>192</v>
      </c>
      <c r="B31" s="63" t="s">
        <v>154</v>
      </c>
      <c r="C31" s="60" t="s">
        <v>277</v>
      </c>
      <c r="D31" s="86" t="s">
        <v>115</v>
      </c>
      <c r="E31" s="140"/>
      <c r="F31" s="64">
        <v>44197</v>
      </c>
      <c r="G31" s="64">
        <v>45291</v>
      </c>
      <c r="H31" s="105">
        <f t="shared" si="14"/>
        <v>0</v>
      </c>
      <c r="I31" s="124">
        <f>J31+K31+L31+M31</f>
        <v>0</v>
      </c>
      <c r="J31" s="124">
        <v>0</v>
      </c>
      <c r="K31" s="124">
        <v>0</v>
      </c>
      <c r="L31" s="124">
        <v>0</v>
      </c>
      <c r="M31" s="124">
        <v>0</v>
      </c>
      <c r="N31" s="124">
        <f>O31+P31+Q31+R31</f>
        <v>0</v>
      </c>
      <c r="O31" s="124">
        <v>0</v>
      </c>
      <c r="P31" s="124">
        <v>0</v>
      </c>
      <c r="Q31" s="124">
        <v>0</v>
      </c>
      <c r="R31" s="124">
        <v>0</v>
      </c>
      <c r="S31" s="124">
        <f>T31+U31+V31+W31</f>
        <v>0</v>
      </c>
      <c r="T31" s="124">
        <v>0</v>
      </c>
      <c r="U31" s="124">
        <v>0</v>
      </c>
      <c r="V31" s="124">
        <v>0</v>
      </c>
      <c r="W31" s="124">
        <v>0</v>
      </c>
      <c r="X31" s="58" t="s">
        <v>1</v>
      </c>
      <c r="Y31" s="58" t="s">
        <v>1</v>
      </c>
      <c r="Z31" s="58" t="s">
        <v>1</v>
      </c>
      <c r="AA31" s="58" t="s">
        <v>1</v>
      </c>
      <c r="AB31" s="58" t="s">
        <v>1</v>
      </c>
      <c r="AC31" s="58" t="s">
        <v>1</v>
      </c>
      <c r="AD31" s="58" t="s">
        <v>1</v>
      </c>
      <c r="AE31" s="58" t="s">
        <v>1</v>
      </c>
      <c r="AF31" s="58" t="s">
        <v>1</v>
      </c>
      <c r="AG31" s="58" t="s">
        <v>1</v>
      </c>
      <c r="AH31" s="58" t="s">
        <v>1</v>
      </c>
      <c r="AI31" s="58" t="s">
        <v>1</v>
      </c>
      <c r="AJ31" s="58" t="s">
        <v>1</v>
      </c>
      <c r="AK31" s="27"/>
    </row>
    <row r="32" spans="1:37" ht="103.5" customHeight="1" x14ac:dyDescent="0.25">
      <c r="A32" s="16"/>
      <c r="B32" s="63" t="s">
        <v>211</v>
      </c>
      <c r="C32" s="60" t="s">
        <v>277</v>
      </c>
      <c r="D32" s="86" t="s">
        <v>115</v>
      </c>
      <c r="E32" s="141"/>
      <c r="F32" s="64">
        <v>44197</v>
      </c>
      <c r="G32" s="64">
        <v>45291</v>
      </c>
      <c r="H32" s="18"/>
      <c r="I32" s="18"/>
      <c r="J32" s="16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24"/>
      <c r="W32" s="124"/>
      <c r="X32" s="58" t="s">
        <v>1</v>
      </c>
      <c r="Y32" s="58" t="s">
        <v>1</v>
      </c>
      <c r="Z32" s="58" t="s">
        <v>1</v>
      </c>
      <c r="AA32" s="58" t="s">
        <v>1</v>
      </c>
      <c r="AB32" s="58" t="s">
        <v>1</v>
      </c>
      <c r="AC32" s="58" t="s">
        <v>1</v>
      </c>
      <c r="AD32" s="58" t="s">
        <v>1</v>
      </c>
      <c r="AE32" s="58" t="s">
        <v>1</v>
      </c>
      <c r="AF32" s="58" t="s">
        <v>1</v>
      </c>
      <c r="AG32" s="58" t="s">
        <v>1</v>
      </c>
      <c r="AH32" s="58" t="s">
        <v>1</v>
      </c>
      <c r="AI32" s="58" t="s">
        <v>1</v>
      </c>
      <c r="AJ32" s="58" t="s">
        <v>1</v>
      </c>
      <c r="AK32" s="27"/>
    </row>
    <row r="33" spans="1:37" ht="39.75" customHeight="1" x14ac:dyDescent="0.25">
      <c r="A33" s="22"/>
      <c r="B33" s="96" t="s">
        <v>117</v>
      </c>
      <c r="C33" s="23"/>
      <c r="D33" s="26"/>
      <c r="E33" s="23"/>
      <c r="F33" s="24"/>
      <c r="G33" s="24"/>
      <c r="H33" s="100">
        <f>I33</f>
        <v>3459.5</v>
      </c>
      <c r="I33" s="100">
        <f>J33+K33</f>
        <v>3459.5</v>
      </c>
      <c r="J33" s="100">
        <f>J16</f>
        <v>0</v>
      </c>
      <c r="K33" s="100">
        <f>K17</f>
        <v>3459.5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7"/>
    </row>
    <row r="34" spans="1:37" ht="39" customHeight="1" x14ac:dyDescent="0.25">
      <c r="A34" s="132" t="s">
        <v>125</v>
      </c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4"/>
      <c r="AK34" s="27"/>
    </row>
    <row r="35" spans="1:37" ht="39.75" customHeight="1" x14ac:dyDescent="0.25">
      <c r="A35" s="132" t="s">
        <v>128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4"/>
      <c r="AK35" s="27"/>
    </row>
    <row r="36" spans="1:37" s="6" customFormat="1" ht="157.5" customHeight="1" x14ac:dyDescent="0.25">
      <c r="A36" s="53">
        <v>5</v>
      </c>
      <c r="B36" s="52" t="s">
        <v>26</v>
      </c>
      <c r="C36" s="53" t="s">
        <v>197</v>
      </c>
      <c r="D36" s="53" t="s">
        <v>36</v>
      </c>
      <c r="E36" s="53" t="s">
        <v>7</v>
      </c>
      <c r="F36" s="56">
        <v>44197</v>
      </c>
      <c r="G36" s="56">
        <v>45291</v>
      </c>
      <c r="H36" s="57">
        <f>I36+N36+S36</f>
        <v>562.9</v>
      </c>
      <c r="I36" s="55">
        <f>K36</f>
        <v>370.5</v>
      </c>
      <c r="J36" s="55">
        <f t="shared" ref="J36:W36" si="15">J37</f>
        <v>0</v>
      </c>
      <c r="K36" s="55">
        <f>K37+K39+K41</f>
        <v>370.5</v>
      </c>
      <c r="L36" s="55">
        <f t="shared" si="15"/>
        <v>0</v>
      </c>
      <c r="M36" s="55">
        <f t="shared" si="15"/>
        <v>0</v>
      </c>
      <c r="N36" s="55">
        <f t="shared" si="15"/>
        <v>96.2</v>
      </c>
      <c r="O36" s="55">
        <f t="shared" si="15"/>
        <v>0</v>
      </c>
      <c r="P36" s="55">
        <f t="shared" si="15"/>
        <v>96.2</v>
      </c>
      <c r="Q36" s="55">
        <f t="shared" si="15"/>
        <v>0</v>
      </c>
      <c r="R36" s="55">
        <f t="shared" si="15"/>
        <v>0</v>
      </c>
      <c r="S36" s="55">
        <f t="shared" si="15"/>
        <v>96.2</v>
      </c>
      <c r="T36" s="55">
        <f t="shared" si="15"/>
        <v>0</v>
      </c>
      <c r="U36" s="55">
        <f t="shared" si="15"/>
        <v>96.2</v>
      </c>
      <c r="V36" s="55">
        <f t="shared" si="15"/>
        <v>0</v>
      </c>
      <c r="W36" s="55">
        <f t="shared" si="15"/>
        <v>0</v>
      </c>
      <c r="X36" s="58" t="s">
        <v>1</v>
      </c>
      <c r="Y36" s="58" t="s">
        <v>1</v>
      </c>
      <c r="Z36" s="58" t="s">
        <v>1</v>
      </c>
      <c r="AA36" s="58" t="s">
        <v>1</v>
      </c>
      <c r="AB36" s="58" t="s">
        <v>1</v>
      </c>
      <c r="AC36" s="58" t="s">
        <v>1</v>
      </c>
      <c r="AD36" s="58" t="s">
        <v>1</v>
      </c>
      <c r="AE36" s="58" t="s">
        <v>1</v>
      </c>
      <c r="AF36" s="58" t="s">
        <v>1</v>
      </c>
      <c r="AG36" s="58" t="s">
        <v>1</v>
      </c>
      <c r="AH36" s="58" t="s">
        <v>1</v>
      </c>
      <c r="AI36" s="13" t="s">
        <v>1</v>
      </c>
      <c r="AJ36" s="13" t="s">
        <v>1</v>
      </c>
      <c r="AK36" s="28"/>
    </row>
    <row r="37" spans="1:37" ht="188.25" customHeight="1" x14ac:dyDescent="0.25">
      <c r="A37" s="58" t="s">
        <v>89</v>
      </c>
      <c r="B37" s="63" t="s">
        <v>100</v>
      </c>
      <c r="C37" s="60" t="s">
        <v>197</v>
      </c>
      <c r="D37" s="60" t="s">
        <v>36</v>
      </c>
      <c r="E37" s="60" t="s">
        <v>7</v>
      </c>
      <c r="F37" s="64">
        <v>44197</v>
      </c>
      <c r="G37" s="64">
        <v>45291</v>
      </c>
      <c r="H37" s="65">
        <f>I37+N37+S37</f>
        <v>288.60000000000002</v>
      </c>
      <c r="I37" s="66">
        <f>J37+K37+L37+M37</f>
        <v>96.2</v>
      </c>
      <c r="J37" s="66">
        <v>0</v>
      </c>
      <c r="K37" s="66">
        <v>96.2</v>
      </c>
      <c r="L37" s="66">
        <v>0</v>
      </c>
      <c r="M37" s="66">
        <v>0</v>
      </c>
      <c r="N37" s="66">
        <f>P37</f>
        <v>96.2</v>
      </c>
      <c r="O37" s="66">
        <v>0</v>
      </c>
      <c r="P37" s="66">
        <v>96.2</v>
      </c>
      <c r="Q37" s="66">
        <v>0</v>
      </c>
      <c r="R37" s="66">
        <v>0</v>
      </c>
      <c r="S37" s="66">
        <f>U37</f>
        <v>96.2</v>
      </c>
      <c r="T37" s="66">
        <v>0</v>
      </c>
      <c r="U37" s="66">
        <v>96.2</v>
      </c>
      <c r="V37" s="66">
        <v>0</v>
      </c>
      <c r="W37" s="66">
        <v>0</v>
      </c>
      <c r="X37" s="58" t="s">
        <v>1</v>
      </c>
      <c r="Y37" s="58" t="s">
        <v>1</v>
      </c>
      <c r="Z37" s="58" t="s">
        <v>1</v>
      </c>
      <c r="AA37" s="58" t="s">
        <v>1</v>
      </c>
      <c r="AB37" s="58" t="s">
        <v>1</v>
      </c>
      <c r="AC37" s="58" t="s">
        <v>1</v>
      </c>
      <c r="AD37" s="58" t="s">
        <v>1</v>
      </c>
      <c r="AE37" s="58" t="s">
        <v>1</v>
      </c>
      <c r="AF37" s="58" t="s">
        <v>1</v>
      </c>
      <c r="AG37" s="58" t="s">
        <v>1</v>
      </c>
      <c r="AH37" s="58" t="s">
        <v>1</v>
      </c>
      <c r="AI37" s="13" t="s">
        <v>1</v>
      </c>
      <c r="AJ37" s="13" t="s">
        <v>1</v>
      </c>
      <c r="AK37" s="27"/>
    </row>
    <row r="38" spans="1:37" ht="132" customHeight="1" x14ac:dyDescent="0.25">
      <c r="A38" s="62"/>
      <c r="B38" s="63" t="s">
        <v>212</v>
      </c>
      <c r="C38" s="60" t="s">
        <v>197</v>
      </c>
      <c r="D38" s="60" t="s">
        <v>36</v>
      </c>
      <c r="E38" s="60" t="s">
        <v>7</v>
      </c>
      <c r="F38" s="64">
        <v>44197</v>
      </c>
      <c r="G38" s="64">
        <v>45291</v>
      </c>
      <c r="H38" s="65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58" t="s">
        <v>1</v>
      </c>
      <c r="Y38" s="58" t="s">
        <v>1</v>
      </c>
      <c r="Z38" s="58" t="s">
        <v>1</v>
      </c>
      <c r="AA38" s="58" t="s">
        <v>1</v>
      </c>
      <c r="AB38" s="58" t="s">
        <v>1</v>
      </c>
      <c r="AC38" s="58" t="s">
        <v>1</v>
      </c>
      <c r="AD38" s="58" t="s">
        <v>1</v>
      </c>
      <c r="AE38" s="58" t="s">
        <v>1</v>
      </c>
      <c r="AF38" s="58" t="s">
        <v>1</v>
      </c>
      <c r="AG38" s="58" t="s">
        <v>1</v>
      </c>
      <c r="AH38" s="58" t="s">
        <v>1</v>
      </c>
      <c r="AI38" s="13" t="s">
        <v>1</v>
      </c>
      <c r="AJ38" s="13" t="s">
        <v>1</v>
      </c>
      <c r="AK38" s="27"/>
    </row>
    <row r="39" spans="1:37" ht="118.5" customHeight="1" x14ac:dyDescent="0.25">
      <c r="A39" s="58" t="s">
        <v>90</v>
      </c>
      <c r="B39" s="63" t="s">
        <v>190</v>
      </c>
      <c r="C39" s="60" t="s">
        <v>197</v>
      </c>
      <c r="D39" s="60" t="s">
        <v>36</v>
      </c>
      <c r="E39" s="60" t="s">
        <v>7</v>
      </c>
      <c r="F39" s="64">
        <v>44197</v>
      </c>
      <c r="G39" s="64">
        <v>44561</v>
      </c>
      <c r="H39" s="65">
        <f>I39</f>
        <v>129.5</v>
      </c>
      <c r="I39" s="66">
        <f>K39</f>
        <v>129.5</v>
      </c>
      <c r="J39" s="66"/>
      <c r="K39" s="66">
        <v>129.5</v>
      </c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58" t="s">
        <v>1</v>
      </c>
      <c r="Y39" s="58" t="s">
        <v>1</v>
      </c>
      <c r="Z39" s="58" t="s">
        <v>1</v>
      </c>
      <c r="AA39" s="58" t="s">
        <v>1</v>
      </c>
      <c r="AB39" s="58"/>
      <c r="AC39" s="58"/>
      <c r="AD39" s="58"/>
      <c r="AE39" s="58"/>
      <c r="AF39" s="58"/>
      <c r="AG39" s="58"/>
      <c r="AH39" s="58"/>
      <c r="AI39" s="13"/>
      <c r="AJ39" s="13"/>
      <c r="AK39" s="27"/>
    </row>
    <row r="40" spans="1:37" ht="120" customHeight="1" x14ac:dyDescent="0.25">
      <c r="A40" s="62"/>
      <c r="B40" s="63" t="s">
        <v>213</v>
      </c>
      <c r="C40" s="60" t="s">
        <v>197</v>
      </c>
      <c r="D40" s="60" t="s">
        <v>36</v>
      </c>
      <c r="E40" s="60" t="s">
        <v>7</v>
      </c>
      <c r="F40" s="64">
        <v>44197</v>
      </c>
      <c r="G40" s="64">
        <v>44561</v>
      </c>
      <c r="H40" s="65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58" t="s">
        <v>1</v>
      </c>
      <c r="Y40" s="58" t="s">
        <v>1</v>
      </c>
      <c r="Z40" s="58" t="s">
        <v>1</v>
      </c>
      <c r="AA40" s="58" t="s">
        <v>1</v>
      </c>
      <c r="AB40" s="58"/>
      <c r="AC40" s="58"/>
      <c r="AD40" s="58"/>
      <c r="AE40" s="58"/>
      <c r="AF40" s="58"/>
      <c r="AG40" s="58"/>
      <c r="AH40" s="58"/>
      <c r="AI40" s="13"/>
      <c r="AJ40" s="13"/>
      <c r="AK40" s="27"/>
    </row>
    <row r="41" spans="1:37" ht="108" customHeight="1" x14ac:dyDescent="0.25">
      <c r="A41" s="58" t="s">
        <v>91</v>
      </c>
      <c r="B41" s="63" t="s">
        <v>191</v>
      </c>
      <c r="C41" s="60" t="s">
        <v>197</v>
      </c>
      <c r="D41" s="60" t="s">
        <v>36</v>
      </c>
      <c r="E41" s="60" t="s">
        <v>7</v>
      </c>
      <c r="F41" s="64">
        <v>44197</v>
      </c>
      <c r="G41" s="64">
        <v>44561</v>
      </c>
      <c r="H41" s="65">
        <f>I41</f>
        <v>144.80000000000001</v>
      </c>
      <c r="I41" s="66">
        <f>K41</f>
        <v>144.80000000000001</v>
      </c>
      <c r="J41" s="66"/>
      <c r="K41" s="66">
        <v>144.80000000000001</v>
      </c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58" t="s">
        <v>1</v>
      </c>
      <c r="Y41" s="58" t="s">
        <v>1</v>
      </c>
      <c r="Z41" s="58" t="s">
        <v>1</v>
      </c>
      <c r="AA41" s="58" t="s">
        <v>1</v>
      </c>
      <c r="AB41" s="58"/>
      <c r="AC41" s="58"/>
      <c r="AD41" s="58"/>
      <c r="AE41" s="58"/>
      <c r="AF41" s="58"/>
      <c r="AG41" s="58"/>
      <c r="AH41" s="58"/>
      <c r="AI41" s="13"/>
      <c r="AJ41" s="13"/>
      <c r="AK41" s="27"/>
    </row>
    <row r="42" spans="1:37" ht="111" customHeight="1" x14ac:dyDescent="0.25">
      <c r="A42" s="62"/>
      <c r="B42" s="63" t="s">
        <v>214</v>
      </c>
      <c r="C42" s="60" t="s">
        <v>197</v>
      </c>
      <c r="D42" s="60" t="s">
        <v>36</v>
      </c>
      <c r="E42" s="60" t="s">
        <v>7</v>
      </c>
      <c r="F42" s="64">
        <v>44197</v>
      </c>
      <c r="G42" s="64">
        <v>44561</v>
      </c>
      <c r="H42" s="65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58" t="s">
        <v>1</v>
      </c>
      <c r="Y42" s="58" t="s">
        <v>1</v>
      </c>
      <c r="Z42" s="58" t="s">
        <v>1</v>
      </c>
      <c r="AA42" s="58" t="s">
        <v>1</v>
      </c>
      <c r="AB42" s="58"/>
      <c r="AC42" s="58"/>
      <c r="AD42" s="58"/>
      <c r="AE42" s="58"/>
      <c r="AF42" s="58"/>
      <c r="AG42" s="58"/>
      <c r="AH42" s="58"/>
      <c r="AI42" s="13"/>
      <c r="AJ42" s="13"/>
      <c r="AK42" s="27"/>
    </row>
    <row r="43" spans="1:37" ht="36" customHeight="1" x14ac:dyDescent="0.25">
      <c r="A43" s="161" t="s">
        <v>129</v>
      </c>
      <c r="B43" s="133"/>
      <c r="C43" s="133"/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3"/>
      <c r="AH43" s="133"/>
      <c r="AI43" s="133"/>
      <c r="AJ43" s="134"/>
      <c r="AK43" s="27"/>
    </row>
    <row r="44" spans="1:37" ht="129" customHeight="1" x14ac:dyDescent="0.25">
      <c r="A44" s="119" t="s">
        <v>52</v>
      </c>
      <c r="B44" s="52" t="s">
        <v>130</v>
      </c>
      <c r="C44" s="53" t="s">
        <v>197</v>
      </c>
      <c r="D44" s="53" t="s">
        <v>36</v>
      </c>
      <c r="E44" s="53" t="s">
        <v>8</v>
      </c>
      <c r="F44" s="56">
        <v>44197</v>
      </c>
      <c r="G44" s="56">
        <v>45291</v>
      </c>
      <c r="H44" s="57">
        <v>0</v>
      </c>
      <c r="I44" s="55">
        <v>0</v>
      </c>
      <c r="J44" s="55">
        <v>0</v>
      </c>
      <c r="K44" s="55">
        <v>0</v>
      </c>
      <c r="L44" s="55">
        <v>0</v>
      </c>
      <c r="M44" s="55">
        <v>0</v>
      </c>
      <c r="N44" s="55">
        <v>0</v>
      </c>
      <c r="O44" s="55">
        <v>0</v>
      </c>
      <c r="P44" s="55">
        <v>0</v>
      </c>
      <c r="Q44" s="55">
        <v>0</v>
      </c>
      <c r="R44" s="55">
        <v>0</v>
      </c>
      <c r="S44" s="55">
        <v>0</v>
      </c>
      <c r="T44" s="55">
        <v>0</v>
      </c>
      <c r="U44" s="55">
        <v>0</v>
      </c>
      <c r="V44" s="55">
        <v>0</v>
      </c>
      <c r="W44" s="55">
        <v>0</v>
      </c>
      <c r="X44" s="60" t="s">
        <v>1</v>
      </c>
      <c r="Y44" s="60" t="s">
        <v>1</v>
      </c>
      <c r="Z44" s="60" t="s">
        <v>1</v>
      </c>
      <c r="AA44" s="60" t="s">
        <v>1</v>
      </c>
      <c r="AB44" s="60" t="s">
        <v>1</v>
      </c>
      <c r="AC44" s="60" t="s">
        <v>1</v>
      </c>
      <c r="AD44" s="60" t="s">
        <v>1</v>
      </c>
      <c r="AE44" s="60" t="s">
        <v>1</v>
      </c>
      <c r="AF44" s="60" t="s">
        <v>1</v>
      </c>
      <c r="AG44" s="60" t="s">
        <v>1</v>
      </c>
      <c r="AH44" s="60" t="s">
        <v>1</v>
      </c>
      <c r="AI44" s="60" t="s">
        <v>1</v>
      </c>
      <c r="AJ44" s="60" t="s">
        <v>1</v>
      </c>
      <c r="AK44" s="27"/>
    </row>
    <row r="45" spans="1:37" ht="107.25" customHeight="1" x14ac:dyDescent="0.25">
      <c r="A45" s="58" t="s">
        <v>164</v>
      </c>
      <c r="B45" s="63" t="s">
        <v>132</v>
      </c>
      <c r="C45" s="60" t="s">
        <v>197</v>
      </c>
      <c r="D45" s="60" t="s">
        <v>36</v>
      </c>
      <c r="E45" s="60" t="s">
        <v>8</v>
      </c>
      <c r="F45" s="64">
        <v>44197</v>
      </c>
      <c r="G45" s="64">
        <v>45291</v>
      </c>
      <c r="H45" s="65">
        <v>0</v>
      </c>
      <c r="I45" s="66">
        <v>0</v>
      </c>
      <c r="J45" s="66">
        <v>0</v>
      </c>
      <c r="K45" s="66">
        <v>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66">
        <v>0</v>
      </c>
      <c r="R45" s="66">
        <v>0</v>
      </c>
      <c r="S45" s="66">
        <v>0</v>
      </c>
      <c r="T45" s="66">
        <v>0</v>
      </c>
      <c r="U45" s="66">
        <v>0</v>
      </c>
      <c r="V45" s="66">
        <v>0</v>
      </c>
      <c r="W45" s="66">
        <v>0</v>
      </c>
      <c r="X45" s="60" t="s">
        <v>1</v>
      </c>
      <c r="Y45" s="60" t="s">
        <v>1</v>
      </c>
      <c r="Z45" s="60" t="s">
        <v>1</v>
      </c>
      <c r="AA45" s="60" t="s">
        <v>1</v>
      </c>
      <c r="AB45" s="60" t="s">
        <v>1</v>
      </c>
      <c r="AC45" s="60" t="s">
        <v>1</v>
      </c>
      <c r="AD45" s="60" t="s">
        <v>1</v>
      </c>
      <c r="AE45" s="60" t="s">
        <v>1</v>
      </c>
      <c r="AF45" s="60" t="s">
        <v>1</v>
      </c>
      <c r="AG45" s="60" t="s">
        <v>1</v>
      </c>
      <c r="AH45" s="60" t="s">
        <v>1</v>
      </c>
      <c r="AI45" s="60" t="s">
        <v>1</v>
      </c>
      <c r="AJ45" s="60" t="s">
        <v>1</v>
      </c>
      <c r="AK45" s="27"/>
    </row>
    <row r="46" spans="1:37" s="6" customFormat="1" ht="114.75" customHeight="1" x14ac:dyDescent="0.25">
      <c r="A46" s="58" t="s">
        <v>165</v>
      </c>
      <c r="B46" s="63" t="s">
        <v>134</v>
      </c>
      <c r="C46" s="60" t="s">
        <v>197</v>
      </c>
      <c r="D46" s="60" t="s">
        <v>36</v>
      </c>
      <c r="E46" s="60" t="s">
        <v>8</v>
      </c>
      <c r="F46" s="64">
        <v>44197</v>
      </c>
      <c r="G46" s="64">
        <v>45291</v>
      </c>
      <c r="H46" s="65">
        <v>0</v>
      </c>
      <c r="I46" s="66">
        <v>0</v>
      </c>
      <c r="J46" s="66">
        <v>0</v>
      </c>
      <c r="K46" s="66">
        <v>0</v>
      </c>
      <c r="L46" s="66">
        <v>0</v>
      </c>
      <c r="M46" s="66">
        <v>0</v>
      </c>
      <c r="N46" s="66">
        <v>0</v>
      </c>
      <c r="O46" s="66">
        <v>0</v>
      </c>
      <c r="P46" s="66">
        <v>0</v>
      </c>
      <c r="Q46" s="66">
        <v>0</v>
      </c>
      <c r="R46" s="66">
        <v>0</v>
      </c>
      <c r="S46" s="66">
        <v>0</v>
      </c>
      <c r="T46" s="66">
        <v>0</v>
      </c>
      <c r="U46" s="66">
        <v>0</v>
      </c>
      <c r="V46" s="66">
        <v>0</v>
      </c>
      <c r="W46" s="66">
        <v>0</v>
      </c>
      <c r="X46" s="60" t="s">
        <v>1</v>
      </c>
      <c r="Y46" s="60" t="s">
        <v>1</v>
      </c>
      <c r="Z46" s="60" t="s">
        <v>1</v>
      </c>
      <c r="AA46" s="60" t="s">
        <v>1</v>
      </c>
      <c r="AB46" s="60" t="s">
        <v>1</v>
      </c>
      <c r="AC46" s="60" t="s">
        <v>1</v>
      </c>
      <c r="AD46" s="60" t="s">
        <v>1</v>
      </c>
      <c r="AE46" s="60" t="s">
        <v>1</v>
      </c>
      <c r="AF46" s="60" t="s">
        <v>1</v>
      </c>
      <c r="AG46" s="60" t="s">
        <v>1</v>
      </c>
      <c r="AH46" s="60" t="s">
        <v>1</v>
      </c>
      <c r="AI46" s="60" t="s">
        <v>1</v>
      </c>
      <c r="AJ46" s="60" t="s">
        <v>1</v>
      </c>
      <c r="AK46" s="28"/>
    </row>
    <row r="47" spans="1:37" ht="108" customHeight="1" x14ac:dyDescent="0.25">
      <c r="A47" s="58" t="s">
        <v>120</v>
      </c>
      <c r="B47" s="63" t="s">
        <v>135</v>
      </c>
      <c r="C47" s="60" t="s">
        <v>197</v>
      </c>
      <c r="D47" s="60" t="s">
        <v>36</v>
      </c>
      <c r="E47" s="60" t="s">
        <v>8</v>
      </c>
      <c r="F47" s="64">
        <v>44197</v>
      </c>
      <c r="G47" s="64">
        <v>45291</v>
      </c>
      <c r="H47" s="65">
        <v>0</v>
      </c>
      <c r="I47" s="66">
        <v>0</v>
      </c>
      <c r="J47" s="66">
        <v>0</v>
      </c>
      <c r="K47" s="66">
        <v>0</v>
      </c>
      <c r="L47" s="66">
        <v>0</v>
      </c>
      <c r="M47" s="66">
        <v>0</v>
      </c>
      <c r="N47" s="66">
        <v>0</v>
      </c>
      <c r="O47" s="66">
        <v>0</v>
      </c>
      <c r="P47" s="66">
        <v>0</v>
      </c>
      <c r="Q47" s="66">
        <v>0</v>
      </c>
      <c r="R47" s="66">
        <v>0</v>
      </c>
      <c r="S47" s="66">
        <v>0</v>
      </c>
      <c r="T47" s="66">
        <v>0</v>
      </c>
      <c r="U47" s="66">
        <v>0</v>
      </c>
      <c r="V47" s="66">
        <v>0</v>
      </c>
      <c r="W47" s="66">
        <v>0</v>
      </c>
      <c r="X47" s="60" t="s">
        <v>1</v>
      </c>
      <c r="Y47" s="60" t="s">
        <v>1</v>
      </c>
      <c r="Z47" s="60" t="s">
        <v>1</v>
      </c>
      <c r="AA47" s="60" t="s">
        <v>1</v>
      </c>
      <c r="AB47" s="60" t="s">
        <v>1</v>
      </c>
      <c r="AC47" s="60" t="s">
        <v>1</v>
      </c>
      <c r="AD47" s="60" t="s">
        <v>1</v>
      </c>
      <c r="AE47" s="60" t="s">
        <v>1</v>
      </c>
      <c r="AF47" s="60" t="s">
        <v>1</v>
      </c>
      <c r="AG47" s="60" t="s">
        <v>1</v>
      </c>
      <c r="AH47" s="60" t="s">
        <v>1</v>
      </c>
      <c r="AI47" s="60" t="s">
        <v>1</v>
      </c>
      <c r="AJ47" s="60" t="s">
        <v>1</v>
      </c>
      <c r="AK47" s="27"/>
    </row>
    <row r="48" spans="1:37" ht="111.75" customHeight="1" x14ac:dyDescent="0.25">
      <c r="A48" s="58" t="s">
        <v>253</v>
      </c>
      <c r="B48" s="63" t="s">
        <v>136</v>
      </c>
      <c r="C48" s="60" t="s">
        <v>197</v>
      </c>
      <c r="D48" s="60" t="s">
        <v>36</v>
      </c>
      <c r="E48" s="60" t="s">
        <v>8</v>
      </c>
      <c r="F48" s="64">
        <v>44197</v>
      </c>
      <c r="G48" s="64">
        <v>45291</v>
      </c>
      <c r="H48" s="65">
        <v>0</v>
      </c>
      <c r="I48" s="66">
        <v>0</v>
      </c>
      <c r="J48" s="66">
        <v>0</v>
      </c>
      <c r="K48" s="66">
        <v>0</v>
      </c>
      <c r="L48" s="66">
        <v>0</v>
      </c>
      <c r="M48" s="66">
        <v>0</v>
      </c>
      <c r="N48" s="66">
        <v>0</v>
      </c>
      <c r="O48" s="66">
        <v>0</v>
      </c>
      <c r="P48" s="66">
        <v>0</v>
      </c>
      <c r="Q48" s="66">
        <v>0</v>
      </c>
      <c r="R48" s="66">
        <v>0</v>
      </c>
      <c r="S48" s="66">
        <v>0</v>
      </c>
      <c r="T48" s="66">
        <v>0</v>
      </c>
      <c r="U48" s="66">
        <v>0</v>
      </c>
      <c r="V48" s="66">
        <v>0</v>
      </c>
      <c r="W48" s="66">
        <v>0</v>
      </c>
      <c r="X48" s="60" t="s">
        <v>1</v>
      </c>
      <c r="Y48" s="60" t="s">
        <v>1</v>
      </c>
      <c r="Z48" s="60" t="s">
        <v>1</v>
      </c>
      <c r="AA48" s="60" t="s">
        <v>1</v>
      </c>
      <c r="AB48" s="60" t="s">
        <v>1</v>
      </c>
      <c r="AC48" s="60" t="s">
        <v>1</v>
      </c>
      <c r="AD48" s="60" t="s">
        <v>1</v>
      </c>
      <c r="AE48" s="60" t="s">
        <v>1</v>
      </c>
      <c r="AF48" s="60" t="s">
        <v>1</v>
      </c>
      <c r="AG48" s="60" t="s">
        <v>1</v>
      </c>
      <c r="AH48" s="60" t="s">
        <v>1</v>
      </c>
      <c r="AI48" s="60" t="s">
        <v>1</v>
      </c>
      <c r="AJ48" s="60" t="s">
        <v>1</v>
      </c>
      <c r="AK48" s="27"/>
    </row>
    <row r="49" spans="1:37" ht="112.5" customHeight="1" x14ac:dyDescent="0.25">
      <c r="A49" s="67"/>
      <c r="B49" s="68" t="s">
        <v>215</v>
      </c>
      <c r="C49" s="60" t="s">
        <v>197</v>
      </c>
      <c r="D49" s="69" t="s">
        <v>36</v>
      </c>
      <c r="E49" s="69" t="s">
        <v>8</v>
      </c>
      <c r="F49" s="64">
        <v>44197</v>
      </c>
      <c r="G49" s="64">
        <v>45291</v>
      </c>
      <c r="H49" s="70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69" t="s">
        <v>1</v>
      </c>
      <c r="Y49" s="69" t="s">
        <v>1</v>
      </c>
      <c r="Z49" s="69" t="s">
        <v>1</v>
      </c>
      <c r="AA49" s="69" t="s">
        <v>1</v>
      </c>
      <c r="AB49" s="69" t="s">
        <v>1</v>
      </c>
      <c r="AC49" s="69" t="s">
        <v>1</v>
      </c>
      <c r="AD49" s="69" t="s">
        <v>1</v>
      </c>
      <c r="AE49" s="69" t="s">
        <v>1</v>
      </c>
      <c r="AF49" s="69" t="s">
        <v>1</v>
      </c>
      <c r="AG49" s="69" t="s">
        <v>1</v>
      </c>
      <c r="AH49" s="69" t="s">
        <v>1</v>
      </c>
      <c r="AI49" s="69" t="s">
        <v>1</v>
      </c>
      <c r="AJ49" s="69" t="s">
        <v>1</v>
      </c>
      <c r="AK49" s="27"/>
    </row>
    <row r="50" spans="1:37" s="38" customFormat="1" ht="106.5" customHeight="1" x14ac:dyDescent="0.25">
      <c r="A50" s="118" t="s">
        <v>53</v>
      </c>
      <c r="B50" s="73" t="s">
        <v>131</v>
      </c>
      <c r="C50" s="53" t="s">
        <v>197</v>
      </c>
      <c r="D50" s="74" t="s">
        <v>36</v>
      </c>
      <c r="E50" s="74" t="s">
        <v>8</v>
      </c>
      <c r="F50" s="56">
        <v>44197</v>
      </c>
      <c r="G50" s="56">
        <v>45291</v>
      </c>
      <c r="H50" s="75">
        <f>I50+N50+S50</f>
        <v>45154.2</v>
      </c>
      <c r="I50" s="75">
        <f>J50+K50+L50+M50</f>
        <v>15051.4</v>
      </c>
      <c r="J50" s="75">
        <f>J51+J52+J53</f>
        <v>0</v>
      </c>
      <c r="K50" s="75">
        <f t="shared" ref="K50" si="16">K51+K52+K53</f>
        <v>15051.4</v>
      </c>
      <c r="L50" s="75">
        <f t="shared" ref="L50" si="17">L51+L52+L53</f>
        <v>0</v>
      </c>
      <c r="M50" s="75">
        <f t="shared" ref="M50" si="18">M51+M52+M53</f>
        <v>0</v>
      </c>
      <c r="N50" s="75">
        <f>O50+P50+Q50+R50</f>
        <v>15051.4</v>
      </c>
      <c r="O50" s="75">
        <f>O51+O52+O53</f>
        <v>0</v>
      </c>
      <c r="P50" s="75">
        <f>P51+P52+P53</f>
        <v>15051.4</v>
      </c>
      <c r="Q50" s="75">
        <f t="shared" ref="Q50:R50" si="19">Q51+Q52+Q53</f>
        <v>0</v>
      </c>
      <c r="R50" s="75">
        <f t="shared" si="19"/>
        <v>0</v>
      </c>
      <c r="S50" s="75">
        <f>T50+U50+V50+W50</f>
        <v>15051.4</v>
      </c>
      <c r="T50" s="75">
        <f>T51+T52+T53</f>
        <v>0</v>
      </c>
      <c r="U50" s="75">
        <f t="shared" ref="U50:W50" si="20">U51+U52+U53</f>
        <v>15051.4</v>
      </c>
      <c r="V50" s="75">
        <f t="shared" si="20"/>
        <v>0</v>
      </c>
      <c r="W50" s="75">
        <f t="shared" si="20"/>
        <v>0</v>
      </c>
      <c r="X50" s="69" t="s">
        <v>1</v>
      </c>
      <c r="Y50" s="69" t="s">
        <v>1</v>
      </c>
      <c r="Z50" s="69" t="s">
        <v>1</v>
      </c>
      <c r="AA50" s="69" t="s">
        <v>1</v>
      </c>
      <c r="AB50" s="69" t="s">
        <v>1</v>
      </c>
      <c r="AC50" s="69" t="s">
        <v>1</v>
      </c>
      <c r="AD50" s="69" t="s">
        <v>1</v>
      </c>
      <c r="AE50" s="69" t="s">
        <v>1</v>
      </c>
      <c r="AF50" s="69" t="s">
        <v>1</v>
      </c>
      <c r="AG50" s="69" t="s">
        <v>1</v>
      </c>
      <c r="AH50" s="69" t="s">
        <v>1</v>
      </c>
      <c r="AI50" s="69" t="s">
        <v>1</v>
      </c>
      <c r="AJ50" s="69" t="s">
        <v>1</v>
      </c>
      <c r="AK50" s="48"/>
    </row>
    <row r="51" spans="1:37" s="38" customFormat="1" ht="156" customHeight="1" x14ac:dyDescent="0.25">
      <c r="A51" s="117" t="s">
        <v>121</v>
      </c>
      <c r="B51" s="68" t="s">
        <v>137</v>
      </c>
      <c r="C51" s="60" t="s">
        <v>197</v>
      </c>
      <c r="D51" s="69" t="s">
        <v>36</v>
      </c>
      <c r="E51" s="69" t="s">
        <v>8</v>
      </c>
      <c r="F51" s="64">
        <v>44197</v>
      </c>
      <c r="G51" s="64">
        <v>45291</v>
      </c>
      <c r="H51" s="70">
        <f>I51+N51+S51</f>
        <v>41509.199999999997</v>
      </c>
      <c r="I51" s="70">
        <f t="shared" ref="I51:I53" si="21">J51+K51+L51+M51</f>
        <v>13836.4</v>
      </c>
      <c r="J51" s="70">
        <v>0</v>
      </c>
      <c r="K51" s="70">
        <v>13836.4</v>
      </c>
      <c r="L51" s="70">
        <v>0</v>
      </c>
      <c r="M51" s="70">
        <v>0</v>
      </c>
      <c r="N51" s="70">
        <f t="shared" ref="N51:N52" si="22">O51+P51+Q51+R51</f>
        <v>13836.4</v>
      </c>
      <c r="O51" s="70">
        <v>0</v>
      </c>
      <c r="P51" s="70">
        <v>13836.4</v>
      </c>
      <c r="Q51" s="70">
        <v>0</v>
      </c>
      <c r="R51" s="70">
        <v>0</v>
      </c>
      <c r="S51" s="70">
        <f t="shared" ref="S51:S53" si="23">T51+U51+V51+W51</f>
        <v>13836.4</v>
      </c>
      <c r="T51" s="70">
        <v>0</v>
      </c>
      <c r="U51" s="70">
        <v>13836.4</v>
      </c>
      <c r="V51" s="70">
        <v>0</v>
      </c>
      <c r="W51" s="70">
        <v>0</v>
      </c>
      <c r="X51" s="69" t="s">
        <v>1</v>
      </c>
      <c r="Y51" s="69" t="s">
        <v>1</v>
      </c>
      <c r="Z51" s="69" t="s">
        <v>1</v>
      </c>
      <c r="AA51" s="69" t="s">
        <v>1</v>
      </c>
      <c r="AB51" s="69" t="s">
        <v>1</v>
      </c>
      <c r="AC51" s="69" t="s">
        <v>1</v>
      </c>
      <c r="AD51" s="69" t="s">
        <v>1</v>
      </c>
      <c r="AE51" s="69" t="s">
        <v>1</v>
      </c>
      <c r="AF51" s="69" t="s">
        <v>1</v>
      </c>
      <c r="AG51" s="69" t="s">
        <v>1</v>
      </c>
      <c r="AH51" s="69" t="s">
        <v>1</v>
      </c>
      <c r="AI51" s="69" t="s">
        <v>1</v>
      </c>
      <c r="AJ51" s="69" t="s">
        <v>1</v>
      </c>
      <c r="AK51" s="48"/>
    </row>
    <row r="52" spans="1:37" s="38" customFormat="1" ht="125.25" customHeight="1" x14ac:dyDescent="0.25">
      <c r="A52" s="117" t="s">
        <v>122</v>
      </c>
      <c r="B52" s="68" t="s">
        <v>138</v>
      </c>
      <c r="C52" s="60" t="s">
        <v>197</v>
      </c>
      <c r="D52" s="69" t="s">
        <v>36</v>
      </c>
      <c r="E52" s="69" t="s">
        <v>8</v>
      </c>
      <c r="F52" s="64">
        <v>44197</v>
      </c>
      <c r="G52" s="64">
        <v>45291</v>
      </c>
      <c r="H52" s="70">
        <f>I52+N52+S52</f>
        <v>3537.2999999999997</v>
      </c>
      <c r="I52" s="70">
        <f t="shared" si="21"/>
        <v>1179.0999999999999</v>
      </c>
      <c r="J52" s="70">
        <v>0</v>
      </c>
      <c r="K52" s="70">
        <v>1179.0999999999999</v>
      </c>
      <c r="L52" s="70">
        <v>0</v>
      </c>
      <c r="M52" s="70">
        <v>0</v>
      </c>
      <c r="N52" s="70">
        <f t="shared" si="22"/>
        <v>1179.0999999999999</v>
      </c>
      <c r="O52" s="70">
        <v>0</v>
      </c>
      <c r="P52" s="70">
        <v>1179.0999999999999</v>
      </c>
      <c r="Q52" s="70">
        <v>0</v>
      </c>
      <c r="R52" s="70">
        <v>0</v>
      </c>
      <c r="S52" s="70">
        <f t="shared" si="23"/>
        <v>1179.0999999999999</v>
      </c>
      <c r="T52" s="70">
        <v>0</v>
      </c>
      <c r="U52" s="70">
        <v>1179.0999999999999</v>
      </c>
      <c r="V52" s="70">
        <v>0</v>
      </c>
      <c r="W52" s="70">
        <v>0</v>
      </c>
      <c r="X52" s="69" t="s">
        <v>1</v>
      </c>
      <c r="Y52" s="69" t="s">
        <v>1</v>
      </c>
      <c r="Z52" s="69" t="s">
        <v>1</v>
      </c>
      <c r="AA52" s="69" t="s">
        <v>1</v>
      </c>
      <c r="AB52" s="69" t="s">
        <v>1</v>
      </c>
      <c r="AC52" s="69" t="s">
        <v>1</v>
      </c>
      <c r="AD52" s="69" t="s">
        <v>1</v>
      </c>
      <c r="AE52" s="69" t="s">
        <v>1</v>
      </c>
      <c r="AF52" s="69" t="s">
        <v>1</v>
      </c>
      <c r="AG52" s="69" t="s">
        <v>1</v>
      </c>
      <c r="AH52" s="69" t="s">
        <v>1</v>
      </c>
      <c r="AI52" s="69" t="s">
        <v>1</v>
      </c>
      <c r="AJ52" s="69" t="s">
        <v>1</v>
      </c>
      <c r="AK52" s="48"/>
    </row>
    <row r="53" spans="1:37" s="38" customFormat="1" ht="115.5" customHeight="1" x14ac:dyDescent="0.25">
      <c r="A53" s="117" t="s">
        <v>254</v>
      </c>
      <c r="B53" s="68" t="s">
        <v>139</v>
      </c>
      <c r="C53" s="60" t="s">
        <v>197</v>
      </c>
      <c r="D53" s="69" t="s">
        <v>36</v>
      </c>
      <c r="E53" s="69" t="s">
        <v>8</v>
      </c>
      <c r="F53" s="64">
        <v>44197</v>
      </c>
      <c r="G53" s="64">
        <v>45291</v>
      </c>
      <c r="H53" s="70">
        <f>I53+N53+S53</f>
        <v>107.69999999999999</v>
      </c>
      <c r="I53" s="70">
        <f t="shared" si="21"/>
        <v>35.9</v>
      </c>
      <c r="J53" s="70">
        <v>0</v>
      </c>
      <c r="K53" s="70">
        <v>35.9</v>
      </c>
      <c r="L53" s="70">
        <v>0</v>
      </c>
      <c r="M53" s="70">
        <v>0</v>
      </c>
      <c r="N53" s="70">
        <f>P53</f>
        <v>35.9</v>
      </c>
      <c r="O53" s="70">
        <v>0</v>
      </c>
      <c r="P53" s="70">
        <v>35.9</v>
      </c>
      <c r="Q53" s="70">
        <v>0</v>
      </c>
      <c r="R53" s="70">
        <v>0</v>
      </c>
      <c r="S53" s="70">
        <f t="shared" si="23"/>
        <v>35.9</v>
      </c>
      <c r="T53" s="70">
        <v>0</v>
      </c>
      <c r="U53" s="70">
        <v>35.9</v>
      </c>
      <c r="V53" s="70">
        <v>0</v>
      </c>
      <c r="W53" s="70">
        <v>0</v>
      </c>
      <c r="X53" s="69" t="s">
        <v>1</v>
      </c>
      <c r="Y53" s="69" t="s">
        <v>1</v>
      </c>
      <c r="Z53" s="69" t="s">
        <v>1</v>
      </c>
      <c r="AA53" s="69" t="s">
        <v>1</v>
      </c>
      <c r="AB53" s="69" t="s">
        <v>1</v>
      </c>
      <c r="AC53" s="69" t="s">
        <v>1</v>
      </c>
      <c r="AD53" s="69" t="s">
        <v>1</v>
      </c>
      <c r="AE53" s="69" t="s">
        <v>1</v>
      </c>
      <c r="AF53" s="69" t="s">
        <v>1</v>
      </c>
      <c r="AG53" s="69" t="s">
        <v>1</v>
      </c>
      <c r="AH53" s="69" t="s">
        <v>1</v>
      </c>
      <c r="AI53" s="69" t="s">
        <v>1</v>
      </c>
      <c r="AJ53" s="69" t="s">
        <v>1</v>
      </c>
      <c r="AK53" s="48"/>
    </row>
    <row r="54" spans="1:37" ht="107.25" customHeight="1" x14ac:dyDescent="0.25">
      <c r="A54" s="21"/>
      <c r="B54" s="63" t="s">
        <v>216</v>
      </c>
      <c r="C54" s="60" t="s">
        <v>197</v>
      </c>
      <c r="D54" s="60" t="s">
        <v>36</v>
      </c>
      <c r="E54" s="60" t="s">
        <v>8</v>
      </c>
      <c r="F54" s="64">
        <v>44197</v>
      </c>
      <c r="G54" s="64">
        <v>45291</v>
      </c>
      <c r="H54" s="57"/>
      <c r="I54" s="57"/>
      <c r="J54" s="57"/>
      <c r="K54" s="57"/>
      <c r="L54" s="57"/>
      <c r="M54" s="57"/>
      <c r="N54" s="57"/>
      <c r="O54" s="57"/>
      <c r="P54" s="57" t="s">
        <v>194</v>
      </c>
      <c r="Q54" s="57"/>
      <c r="R54" s="57"/>
      <c r="S54" s="57"/>
      <c r="T54" s="57"/>
      <c r="U54" s="57"/>
      <c r="V54" s="57"/>
      <c r="W54" s="57"/>
      <c r="X54" s="60"/>
      <c r="Y54" s="60"/>
      <c r="Z54" s="60"/>
      <c r="AA54" s="60" t="s">
        <v>1</v>
      </c>
      <c r="AB54" s="60"/>
      <c r="AC54" s="60"/>
      <c r="AD54" s="60"/>
      <c r="AE54" s="60" t="s">
        <v>1</v>
      </c>
      <c r="AF54" s="60"/>
      <c r="AG54" s="60"/>
      <c r="AH54" s="60"/>
      <c r="AI54" s="60"/>
      <c r="AJ54" s="60" t="s">
        <v>1</v>
      </c>
      <c r="AK54" s="27"/>
    </row>
    <row r="55" spans="1:37" ht="32.25" customHeight="1" x14ac:dyDescent="0.25">
      <c r="A55" s="150" t="s">
        <v>112</v>
      </c>
      <c r="B55" s="151"/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/>
      <c r="AI55" s="151"/>
      <c r="AJ55" s="151"/>
      <c r="AK55" s="27"/>
    </row>
    <row r="56" spans="1:37" s="41" customFormat="1" ht="126.75" customHeight="1" x14ac:dyDescent="0.25">
      <c r="A56" s="118" t="s">
        <v>166</v>
      </c>
      <c r="B56" s="73" t="s">
        <v>140</v>
      </c>
      <c r="C56" s="53" t="s">
        <v>199</v>
      </c>
      <c r="D56" s="53" t="s">
        <v>198</v>
      </c>
      <c r="E56" s="76" t="s">
        <v>101</v>
      </c>
      <c r="F56" s="56">
        <v>44197</v>
      </c>
      <c r="G56" s="56">
        <v>45291</v>
      </c>
      <c r="H56" s="77">
        <f>I56+N56+S56</f>
        <v>0</v>
      </c>
      <c r="I56" s="78">
        <f>J56+K56+L56+M56</f>
        <v>0</v>
      </c>
      <c r="J56" s="78">
        <f t="shared" ref="J56" si="24">J57+J58</f>
        <v>0</v>
      </c>
      <c r="K56" s="78">
        <f t="shared" ref="K56" si="25">K57+K58</f>
        <v>0</v>
      </c>
      <c r="L56" s="78">
        <f t="shared" ref="L56" si="26">L57+L58</f>
        <v>0</v>
      </c>
      <c r="M56" s="78">
        <f t="shared" ref="M56" si="27">M57+M58</f>
        <v>0</v>
      </c>
      <c r="N56" s="78">
        <f>O56+P56+Q56+R56</f>
        <v>0</v>
      </c>
      <c r="O56" s="78">
        <f t="shared" ref="O56" si="28">O57+O58</f>
        <v>0</v>
      </c>
      <c r="P56" s="78">
        <f t="shared" ref="P56" si="29">P57+P58</f>
        <v>0</v>
      </c>
      <c r="Q56" s="78">
        <f t="shared" ref="Q56" si="30">Q57+Q58</f>
        <v>0</v>
      </c>
      <c r="R56" s="78">
        <f t="shared" ref="R56" si="31">R57+R58</f>
        <v>0</v>
      </c>
      <c r="S56" s="78">
        <f>T56+U56+V56+W56</f>
        <v>0</v>
      </c>
      <c r="T56" s="78">
        <f t="shared" ref="T56:W56" si="32">T57+T58</f>
        <v>0</v>
      </c>
      <c r="U56" s="78">
        <f t="shared" si="32"/>
        <v>0</v>
      </c>
      <c r="V56" s="78">
        <f t="shared" si="32"/>
        <v>0</v>
      </c>
      <c r="W56" s="78">
        <f t="shared" si="32"/>
        <v>0</v>
      </c>
      <c r="X56" s="69"/>
      <c r="Y56" s="69" t="s">
        <v>1</v>
      </c>
      <c r="Z56" s="69" t="s">
        <v>1</v>
      </c>
      <c r="AA56" s="69"/>
      <c r="AB56" s="69"/>
      <c r="AC56" s="69" t="s">
        <v>1</v>
      </c>
      <c r="AD56" s="69" t="s">
        <v>1</v>
      </c>
      <c r="AE56" s="69"/>
      <c r="AF56" s="69"/>
      <c r="AG56" s="69" t="s">
        <v>1</v>
      </c>
      <c r="AH56" s="69" t="s">
        <v>1</v>
      </c>
      <c r="AI56" s="69"/>
      <c r="AJ56" s="69"/>
      <c r="AK56" s="40"/>
    </row>
    <row r="57" spans="1:37" s="41" customFormat="1" ht="125.25" customHeight="1" x14ac:dyDescent="0.25">
      <c r="A57" s="117" t="s">
        <v>167</v>
      </c>
      <c r="B57" s="68" t="s">
        <v>141</v>
      </c>
      <c r="C57" s="60" t="s">
        <v>199</v>
      </c>
      <c r="D57" s="60" t="s">
        <v>198</v>
      </c>
      <c r="E57" s="79" t="s">
        <v>101</v>
      </c>
      <c r="F57" s="64">
        <v>44197</v>
      </c>
      <c r="G57" s="64">
        <v>45291</v>
      </c>
      <c r="H57" s="77">
        <f>I57+N57+S57</f>
        <v>0</v>
      </c>
      <c r="I57" s="78">
        <f t="shared" ref="I57:I58" si="33">J57+K57+L57+M57</f>
        <v>0</v>
      </c>
      <c r="J57" s="71">
        <v>0</v>
      </c>
      <c r="K57" s="71">
        <v>0</v>
      </c>
      <c r="L57" s="71">
        <v>0</v>
      </c>
      <c r="M57" s="71">
        <v>0</v>
      </c>
      <c r="N57" s="78">
        <f t="shared" ref="N57:N58" si="34">O57+P57+Q57+R57</f>
        <v>0</v>
      </c>
      <c r="O57" s="71">
        <v>0</v>
      </c>
      <c r="P57" s="71">
        <v>0</v>
      </c>
      <c r="Q57" s="71">
        <v>0</v>
      </c>
      <c r="R57" s="71">
        <v>0</v>
      </c>
      <c r="S57" s="78">
        <f t="shared" ref="S57:S58" si="35">T57+U57+V57+W57</f>
        <v>0</v>
      </c>
      <c r="T57" s="71">
        <v>0</v>
      </c>
      <c r="U57" s="71">
        <v>0</v>
      </c>
      <c r="V57" s="71">
        <v>0</v>
      </c>
      <c r="W57" s="71">
        <v>0</v>
      </c>
      <c r="X57" s="69"/>
      <c r="Y57" s="69" t="s">
        <v>1</v>
      </c>
      <c r="Z57" s="69" t="s">
        <v>1</v>
      </c>
      <c r="AA57" s="69"/>
      <c r="AB57" s="69"/>
      <c r="AC57" s="69" t="s">
        <v>1</v>
      </c>
      <c r="AD57" s="69" t="s">
        <v>1</v>
      </c>
      <c r="AE57" s="69"/>
      <c r="AF57" s="69"/>
      <c r="AG57" s="69" t="s">
        <v>1</v>
      </c>
      <c r="AH57" s="69" t="s">
        <v>1</v>
      </c>
      <c r="AI57" s="69"/>
      <c r="AJ57" s="69"/>
      <c r="AK57" s="40"/>
    </row>
    <row r="58" spans="1:37" s="41" customFormat="1" ht="127.5" customHeight="1" x14ac:dyDescent="0.25">
      <c r="A58" s="117" t="s">
        <v>255</v>
      </c>
      <c r="B58" s="68" t="s">
        <v>142</v>
      </c>
      <c r="C58" s="60" t="s">
        <v>199</v>
      </c>
      <c r="D58" s="60" t="s">
        <v>198</v>
      </c>
      <c r="E58" s="79" t="s">
        <v>101</v>
      </c>
      <c r="F58" s="64">
        <v>44197</v>
      </c>
      <c r="G58" s="64">
        <v>45291</v>
      </c>
      <c r="H58" s="77">
        <f>I58+N58+S58</f>
        <v>0</v>
      </c>
      <c r="I58" s="78">
        <f t="shared" si="33"/>
        <v>0</v>
      </c>
      <c r="J58" s="71">
        <v>0</v>
      </c>
      <c r="K58" s="71">
        <v>0</v>
      </c>
      <c r="L58" s="71">
        <v>0</v>
      </c>
      <c r="M58" s="71">
        <v>0</v>
      </c>
      <c r="N58" s="78">
        <f t="shared" si="34"/>
        <v>0</v>
      </c>
      <c r="O58" s="71">
        <v>0</v>
      </c>
      <c r="P58" s="71">
        <v>0</v>
      </c>
      <c r="Q58" s="71">
        <v>0</v>
      </c>
      <c r="R58" s="71">
        <v>0</v>
      </c>
      <c r="S58" s="78">
        <f t="shared" si="35"/>
        <v>0</v>
      </c>
      <c r="T58" s="71">
        <v>0</v>
      </c>
      <c r="U58" s="71">
        <v>0</v>
      </c>
      <c r="V58" s="71">
        <v>0</v>
      </c>
      <c r="W58" s="71">
        <v>0</v>
      </c>
      <c r="X58" s="69"/>
      <c r="Y58" s="69" t="s">
        <v>1</v>
      </c>
      <c r="Z58" s="69" t="s">
        <v>1</v>
      </c>
      <c r="AA58" s="69"/>
      <c r="AB58" s="69"/>
      <c r="AC58" s="69" t="s">
        <v>1</v>
      </c>
      <c r="AD58" s="69" t="s">
        <v>1</v>
      </c>
      <c r="AE58" s="69"/>
      <c r="AF58" s="69"/>
      <c r="AG58" s="69" t="s">
        <v>1</v>
      </c>
      <c r="AH58" s="69" t="s">
        <v>1</v>
      </c>
      <c r="AI58" s="69"/>
      <c r="AJ58" s="69"/>
      <c r="AK58" s="40"/>
    </row>
    <row r="59" spans="1:37" s="41" customFormat="1" ht="126" customHeight="1" x14ac:dyDescent="0.25">
      <c r="A59" s="72"/>
      <c r="B59" s="68" t="s">
        <v>217</v>
      </c>
      <c r="C59" s="60" t="s">
        <v>199</v>
      </c>
      <c r="D59" s="60" t="s">
        <v>198</v>
      </c>
      <c r="E59" s="79" t="s">
        <v>101</v>
      </c>
      <c r="F59" s="64">
        <v>44197</v>
      </c>
      <c r="G59" s="64">
        <v>45291</v>
      </c>
      <c r="H59" s="70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69"/>
      <c r="Y59" s="69" t="s">
        <v>1</v>
      </c>
      <c r="Z59" s="69" t="s">
        <v>1</v>
      </c>
      <c r="AA59" s="69"/>
      <c r="AB59" s="69"/>
      <c r="AC59" s="69" t="s">
        <v>1</v>
      </c>
      <c r="AD59" s="69" t="s">
        <v>1</v>
      </c>
      <c r="AE59" s="69"/>
      <c r="AF59" s="69"/>
      <c r="AG59" s="69" t="s">
        <v>1</v>
      </c>
      <c r="AH59" s="69" t="s">
        <v>1</v>
      </c>
      <c r="AI59" s="69"/>
      <c r="AJ59" s="69"/>
      <c r="AK59" s="40"/>
    </row>
    <row r="60" spans="1:37" s="41" customFormat="1" ht="37.5" customHeight="1" x14ac:dyDescent="0.25">
      <c r="A60" s="142" t="s">
        <v>186</v>
      </c>
      <c r="B60" s="143"/>
      <c r="C60" s="143"/>
      <c r="D60" s="143"/>
      <c r="E60" s="143"/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143"/>
      <c r="Q60" s="143"/>
      <c r="R60" s="143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  <c r="AF60" s="143"/>
      <c r="AG60" s="143"/>
      <c r="AH60" s="143"/>
      <c r="AI60" s="143"/>
      <c r="AJ60" s="144"/>
      <c r="AK60" s="40"/>
    </row>
    <row r="61" spans="1:37" s="41" customFormat="1" ht="126" customHeight="1" x14ac:dyDescent="0.25">
      <c r="A61" s="118" t="s">
        <v>93</v>
      </c>
      <c r="B61" s="73" t="s">
        <v>189</v>
      </c>
      <c r="C61" s="53" t="s">
        <v>197</v>
      </c>
      <c r="D61" s="69" t="s">
        <v>36</v>
      </c>
      <c r="E61" s="145" t="s">
        <v>188</v>
      </c>
      <c r="F61" s="56">
        <v>44197</v>
      </c>
      <c r="G61" s="56">
        <v>44561</v>
      </c>
      <c r="H61" s="75">
        <f>I61</f>
        <v>889</v>
      </c>
      <c r="I61" s="130">
        <f>K61</f>
        <v>889</v>
      </c>
      <c r="J61" s="130"/>
      <c r="K61" s="130">
        <f>K62</f>
        <v>889</v>
      </c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60" t="s">
        <v>1</v>
      </c>
      <c r="Y61" s="60" t="s">
        <v>1</v>
      </c>
      <c r="Z61" s="60" t="s">
        <v>1</v>
      </c>
      <c r="AA61" s="60" t="s">
        <v>1</v>
      </c>
      <c r="AB61" s="69"/>
      <c r="AC61" s="69"/>
      <c r="AD61" s="69"/>
      <c r="AE61" s="69"/>
      <c r="AF61" s="69"/>
      <c r="AG61" s="69"/>
      <c r="AH61" s="69"/>
      <c r="AI61" s="69"/>
      <c r="AJ61" s="69"/>
      <c r="AK61" s="40"/>
    </row>
    <row r="62" spans="1:37" s="41" customFormat="1" ht="126" customHeight="1" x14ac:dyDescent="0.25">
      <c r="A62" s="131" t="s">
        <v>94</v>
      </c>
      <c r="B62" s="68" t="s">
        <v>187</v>
      </c>
      <c r="C62" s="60" t="s">
        <v>197</v>
      </c>
      <c r="D62" s="69" t="s">
        <v>36</v>
      </c>
      <c r="E62" s="146"/>
      <c r="F62" s="64">
        <v>44197</v>
      </c>
      <c r="G62" s="64">
        <v>44561</v>
      </c>
      <c r="H62" s="70">
        <f>I62</f>
        <v>889</v>
      </c>
      <c r="I62" s="71">
        <f>K62</f>
        <v>889</v>
      </c>
      <c r="J62" s="71"/>
      <c r="K62" s="71">
        <v>889</v>
      </c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60" t="s">
        <v>1</v>
      </c>
      <c r="Y62" s="60" t="s">
        <v>1</v>
      </c>
      <c r="Z62" s="60" t="s">
        <v>1</v>
      </c>
      <c r="AA62" s="60" t="s">
        <v>1</v>
      </c>
      <c r="AB62" s="69"/>
      <c r="AC62" s="69"/>
      <c r="AD62" s="69"/>
      <c r="AE62" s="69"/>
      <c r="AF62" s="69"/>
      <c r="AG62" s="69"/>
      <c r="AH62" s="69"/>
      <c r="AI62" s="69"/>
      <c r="AJ62" s="69"/>
      <c r="AK62" s="40"/>
    </row>
    <row r="63" spans="1:37" s="41" customFormat="1" ht="138" customHeight="1" x14ac:dyDescent="0.25">
      <c r="A63" s="72"/>
      <c r="B63" s="68" t="s">
        <v>218</v>
      </c>
      <c r="C63" s="60" t="s">
        <v>197</v>
      </c>
      <c r="D63" s="69" t="s">
        <v>36</v>
      </c>
      <c r="E63" s="147"/>
      <c r="F63" s="64">
        <v>44197</v>
      </c>
      <c r="G63" s="64">
        <v>44561</v>
      </c>
      <c r="H63" s="70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60" t="s">
        <v>1</v>
      </c>
      <c r="Y63" s="60" t="s">
        <v>1</v>
      </c>
      <c r="Z63" s="60" t="s">
        <v>1</v>
      </c>
      <c r="AA63" s="60" t="s">
        <v>1</v>
      </c>
      <c r="AB63" s="69"/>
      <c r="AC63" s="69"/>
      <c r="AD63" s="69"/>
      <c r="AE63" s="69"/>
      <c r="AF63" s="69"/>
      <c r="AG63" s="69"/>
      <c r="AH63" s="69"/>
      <c r="AI63" s="69"/>
      <c r="AJ63" s="69"/>
      <c r="AK63" s="40"/>
    </row>
    <row r="64" spans="1:37" ht="39.75" customHeight="1" x14ac:dyDescent="0.25">
      <c r="A64" s="25"/>
      <c r="B64" s="96" t="s">
        <v>9</v>
      </c>
      <c r="C64" s="26"/>
      <c r="D64" s="26"/>
      <c r="E64" s="26"/>
      <c r="F64" s="24"/>
      <c r="G64" s="24"/>
      <c r="H64" s="100">
        <f>I64+N64+S64</f>
        <v>46606.1</v>
      </c>
      <c r="I64" s="100">
        <f>K64</f>
        <v>16310.9</v>
      </c>
      <c r="J64" s="100">
        <f>J36+J50</f>
        <v>0</v>
      </c>
      <c r="K64" s="100">
        <f>K36+K50+K61</f>
        <v>16310.9</v>
      </c>
      <c r="L64" s="100">
        <f t="shared" ref="L64:W64" si="36">L36+L50</f>
        <v>0</v>
      </c>
      <c r="M64" s="100">
        <f t="shared" si="36"/>
        <v>0</v>
      </c>
      <c r="N64" s="100">
        <f t="shared" si="36"/>
        <v>15147.6</v>
      </c>
      <c r="O64" s="100">
        <f t="shared" si="36"/>
        <v>0</v>
      </c>
      <c r="P64" s="100">
        <f t="shared" si="36"/>
        <v>15147.6</v>
      </c>
      <c r="Q64" s="100">
        <f t="shared" si="36"/>
        <v>0</v>
      </c>
      <c r="R64" s="100">
        <f t="shared" si="36"/>
        <v>0</v>
      </c>
      <c r="S64" s="100">
        <f t="shared" si="36"/>
        <v>15147.6</v>
      </c>
      <c r="T64" s="100">
        <f t="shared" si="36"/>
        <v>0</v>
      </c>
      <c r="U64" s="100">
        <f t="shared" si="36"/>
        <v>15147.6</v>
      </c>
      <c r="V64" s="100">
        <f t="shared" si="36"/>
        <v>0</v>
      </c>
      <c r="W64" s="100">
        <f t="shared" si="36"/>
        <v>0</v>
      </c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7"/>
    </row>
    <row r="65" spans="1:37" ht="41.25" customHeight="1" x14ac:dyDescent="0.25">
      <c r="A65" s="132" t="s">
        <v>118</v>
      </c>
      <c r="B65" s="133"/>
      <c r="C65" s="133"/>
      <c r="D65" s="133"/>
      <c r="E65" s="133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3"/>
      <c r="T65" s="133"/>
      <c r="U65" s="133"/>
      <c r="V65" s="133"/>
      <c r="W65" s="133"/>
      <c r="X65" s="133"/>
      <c r="Y65" s="133"/>
      <c r="Z65" s="133"/>
      <c r="AA65" s="133"/>
      <c r="AB65" s="133"/>
      <c r="AC65" s="133"/>
      <c r="AD65" s="133"/>
      <c r="AE65" s="133"/>
      <c r="AF65" s="133"/>
      <c r="AG65" s="133"/>
      <c r="AH65" s="133"/>
      <c r="AI65" s="133"/>
      <c r="AJ65" s="134"/>
      <c r="AK65" s="27"/>
    </row>
    <row r="66" spans="1:37" ht="39.75" customHeight="1" x14ac:dyDescent="0.25">
      <c r="A66" s="186" t="s">
        <v>17</v>
      </c>
      <c r="B66" s="186"/>
      <c r="C66" s="186"/>
      <c r="D66" s="186"/>
      <c r="E66" s="186"/>
      <c r="F66" s="186"/>
      <c r="G66" s="186"/>
      <c r="H66" s="186"/>
      <c r="I66" s="186"/>
      <c r="J66" s="186"/>
      <c r="K66" s="186"/>
      <c r="L66" s="186"/>
      <c r="M66" s="186"/>
      <c r="N66" s="186"/>
      <c r="O66" s="186"/>
      <c r="P66" s="186"/>
      <c r="Q66" s="186"/>
      <c r="R66" s="186"/>
      <c r="S66" s="186"/>
      <c r="T66" s="186"/>
      <c r="U66" s="186"/>
      <c r="V66" s="186"/>
      <c r="W66" s="186"/>
      <c r="X66" s="186"/>
      <c r="Y66" s="186"/>
      <c r="Z66" s="186"/>
      <c r="AA66" s="186"/>
      <c r="AB66" s="186"/>
      <c r="AC66" s="186"/>
      <c r="AD66" s="186"/>
      <c r="AE66" s="186"/>
      <c r="AF66" s="186"/>
      <c r="AG66" s="186"/>
      <c r="AH66" s="186"/>
      <c r="AI66" s="186"/>
      <c r="AJ66" s="186"/>
      <c r="AK66" s="27"/>
    </row>
    <row r="67" spans="1:37" ht="137.25" customHeight="1" x14ac:dyDescent="0.25">
      <c r="A67" s="119" t="s">
        <v>22</v>
      </c>
      <c r="B67" s="52" t="s">
        <v>18</v>
      </c>
      <c r="C67" s="53" t="s">
        <v>176</v>
      </c>
      <c r="D67" s="53" t="s">
        <v>206</v>
      </c>
      <c r="E67" s="54" t="s">
        <v>102</v>
      </c>
      <c r="F67" s="56">
        <v>44197</v>
      </c>
      <c r="G67" s="56">
        <v>45291</v>
      </c>
      <c r="H67" s="57">
        <f>I67+N67+S67</f>
        <v>0</v>
      </c>
      <c r="I67" s="55">
        <f>J67+K67+L67+M67</f>
        <v>0</v>
      </c>
      <c r="J67" s="55">
        <f>J68</f>
        <v>0</v>
      </c>
      <c r="K67" s="55">
        <f t="shared" ref="K67" si="37">K68</f>
        <v>0</v>
      </c>
      <c r="L67" s="55">
        <f t="shared" ref="L67" si="38">L68</f>
        <v>0</v>
      </c>
      <c r="M67" s="55">
        <f t="shared" ref="M67" si="39">M68</f>
        <v>0</v>
      </c>
      <c r="N67" s="55">
        <f>O67+P67+Q67+R67</f>
        <v>0</v>
      </c>
      <c r="O67" s="55">
        <f>O68</f>
        <v>0</v>
      </c>
      <c r="P67" s="55">
        <f t="shared" ref="P67" si="40">P68</f>
        <v>0</v>
      </c>
      <c r="Q67" s="55">
        <f t="shared" ref="Q67" si="41">Q68</f>
        <v>0</v>
      </c>
      <c r="R67" s="55">
        <f t="shared" ref="R67" si="42">R68</f>
        <v>0</v>
      </c>
      <c r="S67" s="55">
        <f>T67+U67+V67+W67</f>
        <v>0</v>
      </c>
      <c r="T67" s="55">
        <f>T68</f>
        <v>0</v>
      </c>
      <c r="U67" s="55">
        <f t="shared" ref="U67:W67" si="43">U68</f>
        <v>0</v>
      </c>
      <c r="V67" s="55">
        <f t="shared" si="43"/>
        <v>0</v>
      </c>
      <c r="W67" s="55">
        <f t="shared" si="43"/>
        <v>0</v>
      </c>
      <c r="X67" s="60"/>
      <c r="Y67" s="60" t="s">
        <v>1</v>
      </c>
      <c r="Z67" s="60" t="s">
        <v>1</v>
      </c>
      <c r="AA67" s="60"/>
      <c r="AB67" s="60"/>
      <c r="AC67" s="60" t="s">
        <v>1</v>
      </c>
      <c r="AD67" s="60" t="s">
        <v>1</v>
      </c>
      <c r="AE67" s="60"/>
      <c r="AF67" s="60"/>
      <c r="AG67" s="60" t="s">
        <v>1</v>
      </c>
      <c r="AH67" s="60" t="s">
        <v>1</v>
      </c>
      <c r="AI67" s="60"/>
      <c r="AJ67" s="60"/>
      <c r="AK67" s="27"/>
    </row>
    <row r="68" spans="1:37" ht="112.5" customHeight="1" x14ac:dyDescent="0.25">
      <c r="A68" s="58" t="s">
        <v>66</v>
      </c>
      <c r="B68" s="63" t="s">
        <v>71</v>
      </c>
      <c r="C68" s="60" t="s">
        <v>176</v>
      </c>
      <c r="D68" s="60" t="s">
        <v>207</v>
      </c>
      <c r="E68" s="62" t="s">
        <v>102</v>
      </c>
      <c r="F68" s="64">
        <v>44197</v>
      </c>
      <c r="G68" s="64">
        <v>45291</v>
      </c>
      <c r="H68" s="57">
        <f>I68+N68+S68</f>
        <v>0</v>
      </c>
      <c r="I68" s="55">
        <f>J68+K68+L68+M68</f>
        <v>0</v>
      </c>
      <c r="J68" s="55">
        <v>0</v>
      </c>
      <c r="K68" s="55">
        <v>0</v>
      </c>
      <c r="L68" s="55">
        <v>0</v>
      </c>
      <c r="M68" s="55">
        <v>0</v>
      </c>
      <c r="N68" s="55">
        <f>O68+P68+Q68+R68</f>
        <v>0</v>
      </c>
      <c r="O68" s="55">
        <v>0</v>
      </c>
      <c r="P68" s="55">
        <v>0</v>
      </c>
      <c r="Q68" s="55">
        <v>0</v>
      </c>
      <c r="R68" s="55">
        <v>0</v>
      </c>
      <c r="S68" s="55">
        <f>T68+U68+V68+W68</f>
        <v>0</v>
      </c>
      <c r="T68" s="55">
        <v>0</v>
      </c>
      <c r="U68" s="55">
        <v>0</v>
      </c>
      <c r="V68" s="55">
        <v>0</v>
      </c>
      <c r="W68" s="55">
        <v>0</v>
      </c>
      <c r="X68" s="60"/>
      <c r="Y68" s="60" t="s">
        <v>1</v>
      </c>
      <c r="Z68" s="60" t="s">
        <v>1</v>
      </c>
      <c r="AA68" s="60"/>
      <c r="AB68" s="60"/>
      <c r="AC68" s="60" t="s">
        <v>1</v>
      </c>
      <c r="AD68" s="60" t="s">
        <v>1</v>
      </c>
      <c r="AE68" s="60"/>
      <c r="AF68" s="60"/>
      <c r="AG68" s="60" t="s">
        <v>1</v>
      </c>
      <c r="AH68" s="60" t="s">
        <v>1</v>
      </c>
      <c r="AI68" s="60"/>
      <c r="AJ68" s="60"/>
      <c r="AK68" s="27"/>
    </row>
    <row r="69" spans="1:37" ht="108" customHeight="1" x14ac:dyDescent="0.25">
      <c r="A69" s="58"/>
      <c r="B69" s="63" t="s">
        <v>219</v>
      </c>
      <c r="C69" s="60" t="s">
        <v>176</v>
      </c>
      <c r="D69" s="60" t="s">
        <v>202</v>
      </c>
      <c r="E69" s="62" t="s">
        <v>102</v>
      </c>
      <c r="F69" s="64">
        <v>44197</v>
      </c>
      <c r="G69" s="64">
        <v>45291</v>
      </c>
      <c r="H69" s="57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60"/>
      <c r="Y69" s="60" t="s">
        <v>1</v>
      </c>
      <c r="Z69" s="60" t="s">
        <v>1</v>
      </c>
      <c r="AA69" s="60"/>
      <c r="AB69" s="60"/>
      <c r="AC69" s="60" t="s">
        <v>1</v>
      </c>
      <c r="AD69" s="60" t="s">
        <v>1</v>
      </c>
      <c r="AE69" s="60"/>
      <c r="AF69" s="60"/>
      <c r="AG69" s="60" t="s">
        <v>1</v>
      </c>
      <c r="AH69" s="60" t="s">
        <v>1</v>
      </c>
      <c r="AI69" s="60"/>
      <c r="AJ69" s="60"/>
      <c r="AK69" s="27"/>
    </row>
    <row r="70" spans="1:37" ht="39" customHeight="1" x14ac:dyDescent="0.3">
      <c r="A70" s="193" t="s">
        <v>19</v>
      </c>
      <c r="B70" s="194"/>
      <c r="C70" s="194"/>
      <c r="D70" s="194"/>
      <c r="E70" s="194"/>
      <c r="F70" s="194"/>
      <c r="G70" s="194"/>
      <c r="H70" s="194"/>
      <c r="I70" s="194"/>
      <c r="J70" s="194"/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4"/>
      <c r="AG70" s="194"/>
      <c r="AH70" s="194"/>
      <c r="AI70" s="194"/>
      <c r="AJ70" s="195"/>
      <c r="AK70" s="27"/>
    </row>
    <row r="71" spans="1:37" ht="131.25" customHeight="1" x14ac:dyDescent="0.25">
      <c r="A71" s="120" t="s">
        <v>23</v>
      </c>
      <c r="B71" s="81" t="s">
        <v>20</v>
      </c>
      <c r="C71" s="53" t="s">
        <v>176</v>
      </c>
      <c r="D71" s="53" t="s">
        <v>202</v>
      </c>
      <c r="E71" s="82" t="s">
        <v>103</v>
      </c>
      <c r="F71" s="56">
        <v>44197</v>
      </c>
      <c r="G71" s="56">
        <v>45291</v>
      </c>
      <c r="H71" s="83">
        <f>I71+N71+S71</f>
        <v>0</v>
      </c>
      <c r="I71" s="83">
        <f>J71+K71+L71+M71</f>
        <v>0</v>
      </c>
      <c r="J71" s="83">
        <f>J72</f>
        <v>0</v>
      </c>
      <c r="K71" s="83">
        <f t="shared" ref="K71" si="44">K72</f>
        <v>0</v>
      </c>
      <c r="L71" s="83">
        <f t="shared" ref="L71" si="45">L72</f>
        <v>0</v>
      </c>
      <c r="M71" s="83">
        <f t="shared" ref="M71" si="46">M72</f>
        <v>0</v>
      </c>
      <c r="N71" s="83">
        <f>O71+P71+Q71+R71</f>
        <v>0</v>
      </c>
      <c r="O71" s="83">
        <f>O72</f>
        <v>0</v>
      </c>
      <c r="P71" s="83">
        <f t="shared" ref="P71" si="47">P72</f>
        <v>0</v>
      </c>
      <c r="Q71" s="83">
        <f t="shared" ref="Q71" si="48">Q72</f>
        <v>0</v>
      </c>
      <c r="R71" s="83">
        <f t="shared" ref="R71" si="49">R72</f>
        <v>0</v>
      </c>
      <c r="S71" s="83">
        <f>T71+U71+V71+W71</f>
        <v>0</v>
      </c>
      <c r="T71" s="83">
        <f>T72</f>
        <v>0</v>
      </c>
      <c r="U71" s="83">
        <f t="shared" ref="U71:W71" si="50">U72</f>
        <v>0</v>
      </c>
      <c r="V71" s="83">
        <f t="shared" si="50"/>
        <v>0</v>
      </c>
      <c r="W71" s="83">
        <f t="shared" si="50"/>
        <v>0</v>
      </c>
      <c r="X71" s="60" t="s">
        <v>1</v>
      </c>
      <c r="Y71" s="60" t="s">
        <v>1</v>
      </c>
      <c r="Z71" s="60" t="s">
        <v>1</v>
      </c>
      <c r="AA71" s="60" t="s">
        <v>1</v>
      </c>
      <c r="AB71" s="60" t="s">
        <v>1</v>
      </c>
      <c r="AC71" s="60" t="s">
        <v>1</v>
      </c>
      <c r="AD71" s="60" t="s">
        <v>1</v>
      </c>
      <c r="AE71" s="60" t="s">
        <v>1</v>
      </c>
      <c r="AF71" s="60" t="s">
        <v>1</v>
      </c>
      <c r="AG71" s="60" t="s">
        <v>1</v>
      </c>
      <c r="AH71" s="60" t="s">
        <v>1</v>
      </c>
      <c r="AI71" s="60" t="s">
        <v>1</v>
      </c>
      <c r="AJ71" s="60" t="s">
        <v>1</v>
      </c>
      <c r="AK71" s="27"/>
    </row>
    <row r="72" spans="1:37" ht="167.25" customHeight="1" x14ac:dyDescent="0.25">
      <c r="A72" s="116" t="s">
        <v>123</v>
      </c>
      <c r="B72" s="84" t="s">
        <v>72</v>
      </c>
      <c r="C72" s="60" t="s">
        <v>176</v>
      </c>
      <c r="D72" s="60" t="s">
        <v>202</v>
      </c>
      <c r="E72" s="89" t="s">
        <v>103</v>
      </c>
      <c r="F72" s="64">
        <v>44197</v>
      </c>
      <c r="G72" s="64">
        <v>45291</v>
      </c>
      <c r="H72" s="85">
        <f>I72+N72+S72</f>
        <v>0</v>
      </c>
      <c r="I72" s="83">
        <f>J72+K72+L72+M72</f>
        <v>0</v>
      </c>
      <c r="J72" s="85">
        <v>0</v>
      </c>
      <c r="K72" s="85">
        <v>0</v>
      </c>
      <c r="L72" s="85">
        <v>0</v>
      </c>
      <c r="M72" s="85">
        <v>0</v>
      </c>
      <c r="N72" s="83">
        <f>O72+P72+Q72+R72</f>
        <v>0</v>
      </c>
      <c r="O72" s="85">
        <v>0</v>
      </c>
      <c r="P72" s="85">
        <v>0</v>
      </c>
      <c r="Q72" s="85">
        <v>0</v>
      </c>
      <c r="R72" s="85">
        <v>0</v>
      </c>
      <c r="S72" s="83">
        <f>T72+U72+V72+W72</f>
        <v>0</v>
      </c>
      <c r="T72" s="85">
        <v>0</v>
      </c>
      <c r="U72" s="85">
        <v>0</v>
      </c>
      <c r="V72" s="85">
        <v>0</v>
      </c>
      <c r="W72" s="85">
        <v>0</v>
      </c>
      <c r="X72" s="60" t="s">
        <v>1</v>
      </c>
      <c r="Y72" s="60" t="s">
        <v>1</v>
      </c>
      <c r="Z72" s="60" t="s">
        <v>1</v>
      </c>
      <c r="AA72" s="60" t="s">
        <v>1</v>
      </c>
      <c r="AB72" s="60" t="s">
        <v>1</v>
      </c>
      <c r="AC72" s="60" t="s">
        <v>1</v>
      </c>
      <c r="AD72" s="60" t="s">
        <v>1</v>
      </c>
      <c r="AE72" s="60" t="s">
        <v>1</v>
      </c>
      <c r="AF72" s="60" t="s">
        <v>1</v>
      </c>
      <c r="AG72" s="60" t="s">
        <v>1</v>
      </c>
      <c r="AH72" s="60" t="s">
        <v>1</v>
      </c>
      <c r="AI72" s="60" t="s">
        <v>1</v>
      </c>
      <c r="AJ72" s="60" t="s">
        <v>1</v>
      </c>
      <c r="AK72" s="27"/>
    </row>
    <row r="73" spans="1:37" ht="171.75" customHeight="1" x14ac:dyDescent="0.3">
      <c r="A73" s="80"/>
      <c r="B73" s="84" t="s">
        <v>220</v>
      </c>
      <c r="C73" s="60" t="s">
        <v>176</v>
      </c>
      <c r="D73" s="60" t="s">
        <v>202</v>
      </c>
      <c r="E73" s="86" t="s">
        <v>103</v>
      </c>
      <c r="F73" s="64">
        <v>44197</v>
      </c>
      <c r="G73" s="64">
        <v>45291</v>
      </c>
      <c r="H73" s="87"/>
      <c r="I73" s="87"/>
      <c r="J73" s="88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60" t="s">
        <v>1</v>
      </c>
      <c r="Y73" s="60" t="s">
        <v>1</v>
      </c>
      <c r="Z73" s="60" t="s">
        <v>1</v>
      </c>
      <c r="AA73" s="60" t="s">
        <v>1</v>
      </c>
      <c r="AB73" s="60" t="s">
        <v>1</v>
      </c>
      <c r="AC73" s="60" t="s">
        <v>1</v>
      </c>
      <c r="AD73" s="60" t="s">
        <v>1</v>
      </c>
      <c r="AE73" s="60" t="s">
        <v>1</v>
      </c>
      <c r="AF73" s="60" t="s">
        <v>1</v>
      </c>
      <c r="AG73" s="60" t="s">
        <v>1</v>
      </c>
      <c r="AH73" s="60" t="s">
        <v>1</v>
      </c>
      <c r="AI73" s="60" t="s">
        <v>1</v>
      </c>
      <c r="AJ73" s="60" t="s">
        <v>1</v>
      </c>
      <c r="AK73" s="27"/>
    </row>
    <row r="74" spans="1:37" ht="33" customHeight="1" x14ac:dyDescent="0.25">
      <c r="A74" s="29"/>
      <c r="B74" s="127" t="s">
        <v>10</v>
      </c>
      <c r="C74" s="30"/>
      <c r="D74" s="42"/>
      <c r="E74" s="30"/>
      <c r="F74" s="30"/>
      <c r="G74" s="30"/>
      <c r="H74" s="108">
        <f>I74+N74+S74</f>
        <v>0</v>
      </c>
      <c r="I74" s="108">
        <f t="shared" ref="I74:R74" si="51">I67+I71</f>
        <v>0</v>
      </c>
      <c r="J74" s="108">
        <f t="shared" si="51"/>
        <v>0</v>
      </c>
      <c r="K74" s="108">
        <f t="shared" si="51"/>
        <v>0</v>
      </c>
      <c r="L74" s="108">
        <f t="shared" si="51"/>
        <v>0</v>
      </c>
      <c r="M74" s="108">
        <f t="shared" si="51"/>
        <v>0</v>
      </c>
      <c r="N74" s="108">
        <f t="shared" si="51"/>
        <v>0</v>
      </c>
      <c r="O74" s="108">
        <f t="shared" si="51"/>
        <v>0</v>
      </c>
      <c r="P74" s="108">
        <f t="shared" si="51"/>
        <v>0</v>
      </c>
      <c r="Q74" s="108">
        <f t="shared" si="51"/>
        <v>0</v>
      </c>
      <c r="R74" s="108">
        <f t="shared" si="51"/>
        <v>0</v>
      </c>
      <c r="S74" s="108">
        <f t="shared" ref="S74:W74" si="52">S67+S71</f>
        <v>0</v>
      </c>
      <c r="T74" s="108">
        <f t="shared" si="52"/>
        <v>0</v>
      </c>
      <c r="U74" s="108">
        <f t="shared" si="52"/>
        <v>0</v>
      </c>
      <c r="V74" s="108">
        <f t="shared" si="52"/>
        <v>0</v>
      </c>
      <c r="W74" s="108">
        <f t="shared" si="52"/>
        <v>0</v>
      </c>
      <c r="X74" s="106"/>
      <c r="Y74" s="106" t="s">
        <v>1</v>
      </c>
      <c r="Z74" s="106" t="s">
        <v>1</v>
      </c>
      <c r="AA74" s="106"/>
      <c r="AB74" s="106"/>
      <c r="AC74" s="106" t="s">
        <v>1</v>
      </c>
      <c r="AD74" s="106" t="s">
        <v>1</v>
      </c>
      <c r="AE74" s="106"/>
      <c r="AF74" s="106"/>
      <c r="AG74" s="106" t="s">
        <v>1</v>
      </c>
      <c r="AH74" s="106" t="s">
        <v>1</v>
      </c>
      <c r="AI74" s="106"/>
      <c r="AJ74" s="106"/>
      <c r="AK74" s="27"/>
    </row>
    <row r="75" spans="1:37" ht="30" customHeight="1" x14ac:dyDescent="0.25">
      <c r="A75" s="190" t="s">
        <v>119</v>
      </c>
      <c r="B75" s="191"/>
      <c r="C75" s="191"/>
      <c r="D75" s="191"/>
      <c r="E75" s="191"/>
      <c r="F75" s="191"/>
      <c r="G75" s="191"/>
      <c r="H75" s="191"/>
      <c r="I75" s="191"/>
      <c r="J75" s="191"/>
      <c r="K75" s="191"/>
      <c r="L75" s="191"/>
      <c r="M75" s="191"/>
      <c r="N75" s="191"/>
      <c r="O75" s="191"/>
      <c r="P75" s="191"/>
      <c r="Q75" s="191"/>
      <c r="R75" s="191"/>
      <c r="S75" s="191"/>
      <c r="T75" s="191"/>
      <c r="U75" s="191"/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2"/>
      <c r="AK75" s="27"/>
    </row>
    <row r="76" spans="1:37" ht="30.75" customHeight="1" x14ac:dyDescent="0.25">
      <c r="A76" s="150" t="s">
        <v>111</v>
      </c>
      <c r="B76" s="186"/>
      <c r="C76" s="186"/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6"/>
      <c r="V76" s="186"/>
      <c r="W76" s="186"/>
      <c r="X76" s="186"/>
      <c r="Y76" s="186"/>
      <c r="Z76" s="186"/>
      <c r="AA76" s="186"/>
      <c r="AB76" s="186"/>
      <c r="AC76" s="186"/>
      <c r="AD76" s="186"/>
      <c r="AE76" s="186"/>
      <c r="AF76" s="186"/>
      <c r="AG76" s="186"/>
      <c r="AH76" s="186"/>
      <c r="AI76" s="186"/>
      <c r="AJ76" s="186"/>
      <c r="AK76" s="27"/>
    </row>
    <row r="77" spans="1:37" ht="183.75" customHeight="1" x14ac:dyDescent="0.25">
      <c r="A77" s="119" t="s">
        <v>24</v>
      </c>
      <c r="B77" s="52" t="s">
        <v>37</v>
      </c>
      <c r="C77" s="53" t="s">
        <v>197</v>
      </c>
      <c r="D77" s="53" t="s">
        <v>247</v>
      </c>
      <c r="E77" s="180" t="s">
        <v>11</v>
      </c>
      <c r="F77" s="56">
        <v>44197</v>
      </c>
      <c r="G77" s="56">
        <v>45291</v>
      </c>
      <c r="H77" s="57">
        <f>I77+N77+S77</f>
        <v>1376.1</v>
      </c>
      <c r="I77" s="55">
        <f>J77+K77+L77+M77</f>
        <v>458.7</v>
      </c>
      <c r="J77" s="55">
        <f t="shared" ref="J77:L77" si="53">J78+J80+J82+J86+J88+J90+J92+J94+J96+J98+J100</f>
        <v>0</v>
      </c>
      <c r="K77" s="55">
        <f>K78+K80+K82+K86+K88+K90+K92+K94+K96+K98+K100+K84</f>
        <v>458.7</v>
      </c>
      <c r="L77" s="55">
        <f t="shared" si="53"/>
        <v>0</v>
      </c>
      <c r="M77" s="55">
        <f>M78+M80+M82+M86+M88+M90+M92+M94+M96+M98+M100</f>
        <v>0</v>
      </c>
      <c r="N77" s="55">
        <f>O77+P77+Q77+R77</f>
        <v>458.7</v>
      </c>
      <c r="O77" s="55">
        <f>O78+O80+O82+O86+O88+O90+O92+O94+O96+O98+O100</f>
        <v>0</v>
      </c>
      <c r="P77" s="55">
        <f>P78+P80+P82+P84</f>
        <v>458.7</v>
      </c>
      <c r="Q77" s="55">
        <f>Q78+Q80+Q82+Q86+Q88+Q90+Q92+Q94+Q96+Q98+Q100</f>
        <v>0</v>
      </c>
      <c r="R77" s="55">
        <f>R78+R80+R82+R86+R88+R90+R92+R94+R96+R98+R100</f>
        <v>0</v>
      </c>
      <c r="S77" s="55">
        <f>T77+U77+V77+W77</f>
        <v>458.7</v>
      </c>
      <c r="T77" s="55">
        <f>T78+T80+T82+T86+T88+T90+T92+T94+T96+T98+T100</f>
        <v>0</v>
      </c>
      <c r="U77" s="55">
        <f>U78+U80+U82+U84</f>
        <v>458.7</v>
      </c>
      <c r="V77" s="55">
        <f>V78+V80+V82+V86+V88+V90+V92+V94+V96+V98+V100</f>
        <v>0</v>
      </c>
      <c r="W77" s="55">
        <f>W78+W80+W82+W86+W88+W90+W92+W94+W96+W98+W100</f>
        <v>0</v>
      </c>
      <c r="X77" s="60" t="s">
        <v>1</v>
      </c>
      <c r="Y77" s="60" t="s">
        <v>1</v>
      </c>
      <c r="Z77" s="60" t="s">
        <v>1</v>
      </c>
      <c r="AA77" s="60" t="s">
        <v>1</v>
      </c>
      <c r="AB77" s="60" t="s">
        <v>1</v>
      </c>
      <c r="AC77" s="60" t="s">
        <v>1</v>
      </c>
      <c r="AD77" s="60" t="s">
        <v>1</v>
      </c>
      <c r="AE77" s="60" t="s">
        <v>1</v>
      </c>
      <c r="AF77" s="60" t="s">
        <v>1</v>
      </c>
      <c r="AG77" s="60" t="s">
        <v>1</v>
      </c>
      <c r="AH77" s="12" t="s">
        <v>1</v>
      </c>
      <c r="AI77" s="12" t="s">
        <v>1</v>
      </c>
      <c r="AJ77" s="12" t="s">
        <v>1</v>
      </c>
      <c r="AK77" s="27"/>
    </row>
    <row r="78" spans="1:37" ht="143.25" customHeight="1" x14ac:dyDescent="0.25">
      <c r="A78" s="121" t="s">
        <v>168</v>
      </c>
      <c r="B78" s="63" t="s">
        <v>86</v>
      </c>
      <c r="C78" s="60" t="s">
        <v>197</v>
      </c>
      <c r="D78" s="60" t="s">
        <v>247</v>
      </c>
      <c r="E78" s="181"/>
      <c r="F78" s="64">
        <v>44197</v>
      </c>
      <c r="G78" s="64">
        <v>45291</v>
      </c>
      <c r="H78" s="65">
        <f>I78+N78+S78</f>
        <v>252</v>
      </c>
      <c r="I78" s="66">
        <f>J78+K78+L78+M78</f>
        <v>84</v>
      </c>
      <c r="J78" s="66">
        <v>0</v>
      </c>
      <c r="K78" s="66">
        <v>84</v>
      </c>
      <c r="L78" s="66">
        <v>0</v>
      </c>
      <c r="M78" s="66">
        <v>0</v>
      </c>
      <c r="N78" s="66">
        <f>O78+P78+Q78+R78</f>
        <v>84</v>
      </c>
      <c r="O78" s="66">
        <v>0</v>
      </c>
      <c r="P78" s="66">
        <v>84</v>
      </c>
      <c r="Q78" s="66">
        <v>0</v>
      </c>
      <c r="R78" s="66">
        <v>0</v>
      </c>
      <c r="S78" s="66">
        <f>T78+U78+V78+W78</f>
        <v>84</v>
      </c>
      <c r="T78" s="66">
        <v>0</v>
      </c>
      <c r="U78" s="66">
        <v>84</v>
      </c>
      <c r="V78" s="66">
        <v>0</v>
      </c>
      <c r="W78" s="66">
        <v>0</v>
      </c>
      <c r="X78" s="60" t="s">
        <v>1</v>
      </c>
      <c r="Y78" s="60" t="s">
        <v>1</v>
      </c>
      <c r="Z78" s="60" t="s">
        <v>1</v>
      </c>
      <c r="AA78" s="60" t="s">
        <v>1</v>
      </c>
      <c r="AB78" s="60" t="s">
        <v>1</v>
      </c>
      <c r="AC78" s="60" t="s">
        <v>1</v>
      </c>
      <c r="AD78" s="60" t="s">
        <v>1</v>
      </c>
      <c r="AE78" s="60" t="s">
        <v>1</v>
      </c>
      <c r="AF78" s="60" t="s">
        <v>1</v>
      </c>
      <c r="AG78" s="60" t="s">
        <v>1</v>
      </c>
      <c r="AH78" s="12" t="s">
        <v>1</v>
      </c>
      <c r="AI78" s="12" t="s">
        <v>1</v>
      </c>
      <c r="AJ78" s="12" t="s">
        <v>1</v>
      </c>
      <c r="AK78" s="27"/>
    </row>
    <row r="79" spans="1:37" ht="158.25" customHeight="1" x14ac:dyDescent="0.25">
      <c r="A79" s="58"/>
      <c r="B79" s="63" t="s">
        <v>221</v>
      </c>
      <c r="C79" s="60" t="s">
        <v>197</v>
      </c>
      <c r="D79" s="60" t="s">
        <v>247</v>
      </c>
      <c r="E79" s="181"/>
      <c r="F79" s="64">
        <v>44197</v>
      </c>
      <c r="G79" s="64">
        <v>45291</v>
      </c>
      <c r="H79" s="65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0" t="s">
        <v>1</v>
      </c>
      <c r="Y79" s="60" t="s">
        <v>1</v>
      </c>
      <c r="Z79" s="60" t="s">
        <v>1</v>
      </c>
      <c r="AA79" s="60" t="s">
        <v>1</v>
      </c>
      <c r="AB79" s="60" t="s">
        <v>1</v>
      </c>
      <c r="AC79" s="60" t="s">
        <v>1</v>
      </c>
      <c r="AD79" s="60" t="s">
        <v>1</v>
      </c>
      <c r="AE79" s="60" t="s">
        <v>1</v>
      </c>
      <c r="AF79" s="60" t="s">
        <v>1</v>
      </c>
      <c r="AG79" s="60" t="s">
        <v>1</v>
      </c>
      <c r="AH79" s="12" t="s">
        <v>1</v>
      </c>
      <c r="AI79" s="12" t="s">
        <v>1</v>
      </c>
      <c r="AJ79" s="12" t="s">
        <v>1</v>
      </c>
      <c r="AK79" s="27"/>
    </row>
    <row r="80" spans="1:37" ht="151.5" customHeight="1" x14ac:dyDescent="0.25">
      <c r="A80" s="121" t="s">
        <v>169</v>
      </c>
      <c r="B80" s="63" t="s">
        <v>87</v>
      </c>
      <c r="C80" s="60" t="s">
        <v>197</v>
      </c>
      <c r="D80" s="60" t="s">
        <v>247</v>
      </c>
      <c r="E80" s="182"/>
      <c r="F80" s="64">
        <v>44197</v>
      </c>
      <c r="G80" s="64">
        <v>45291</v>
      </c>
      <c r="H80" s="65">
        <f>I80+N80+S80</f>
        <v>863.40000000000009</v>
      </c>
      <c r="I80" s="66">
        <f>J80+K80+L80+M80</f>
        <v>287.8</v>
      </c>
      <c r="J80" s="66">
        <v>0</v>
      </c>
      <c r="K80" s="66">
        <v>287.8</v>
      </c>
      <c r="L80" s="66">
        <v>0</v>
      </c>
      <c r="M80" s="66">
        <v>0</v>
      </c>
      <c r="N80" s="66">
        <f>O80+P80+Q80+R80</f>
        <v>287.8</v>
      </c>
      <c r="O80" s="66">
        <v>0</v>
      </c>
      <c r="P80" s="66">
        <v>287.8</v>
      </c>
      <c r="Q80" s="66">
        <v>0</v>
      </c>
      <c r="R80" s="66">
        <v>0</v>
      </c>
      <c r="S80" s="66">
        <f>T80+U80+V80+W80</f>
        <v>287.8</v>
      </c>
      <c r="T80" s="66">
        <v>0</v>
      </c>
      <c r="U80" s="66">
        <v>287.8</v>
      </c>
      <c r="V80" s="66">
        <v>0</v>
      </c>
      <c r="W80" s="66">
        <v>0</v>
      </c>
      <c r="X80" s="60" t="s">
        <v>1</v>
      </c>
      <c r="Y80" s="60" t="s">
        <v>1</v>
      </c>
      <c r="Z80" s="60" t="s">
        <v>1</v>
      </c>
      <c r="AA80" s="60" t="s">
        <v>1</v>
      </c>
      <c r="AB80" s="60" t="s">
        <v>1</v>
      </c>
      <c r="AC80" s="60" t="s">
        <v>1</v>
      </c>
      <c r="AD80" s="60" t="s">
        <v>1</v>
      </c>
      <c r="AE80" s="60" t="s">
        <v>1</v>
      </c>
      <c r="AF80" s="60" t="s">
        <v>1</v>
      </c>
      <c r="AG80" s="60" t="s">
        <v>1</v>
      </c>
      <c r="AH80" s="12" t="s">
        <v>1</v>
      </c>
      <c r="AI80" s="12" t="s">
        <v>1</v>
      </c>
      <c r="AJ80" s="12" t="s">
        <v>1</v>
      </c>
      <c r="AK80" s="27"/>
    </row>
    <row r="81" spans="1:37" ht="163.5" customHeight="1" x14ac:dyDescent="0.25">
      <c r="A81" s="90"/>
      <c r="B81" s="63" t="s">
        <v>222</v>
      </c>
      <c r="C81" s="60" t="s">
        <v>197</v>
      </c>
      <c r="D81" s="60" t="s">
        <v>247</v>
      </c>
      <c r="E81" s="62"/>
      <c r="F81" s="64">
        <v>44197</v>
      </c>
      <c r="G81" s="64">
        <v>45291</v>
      </c>
      <c r="H81" s="65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0" t="s">
        <v>1</v>
      </c>
      <c r="Y81" s="60" t="s">
        <v>1</v>
      </c>
      <c r="Z81" s="60" t="s">
        <v>1</v>
      </c>
      <c r="AA81" s="60" t="s">
        <v>1</v>
      </c>
      <c r="AB81" s="60" t="s">
        <v>1</v>
      </c>
      <c r="AC81" s="60" t="s">
        <v>1</v>
      </c>
      <c r="AD81" s="60" t="s">
        <v>1</v>
      </c>
      <c r="AE81" s="60" t="s">
        <v>1</v>
      </c>
      <c r="AF81" s="60" t="s">
        <v>1</v>
      </c>
      <c r="AG81" s="60" t="s">
        <v>1</v>
      </c>
      <c r="AH81" s="12" t="s">
        <v>1</v>
      </c>
      <c r="AI81" s="12" t="s">
        <v>1</v>
      </c>
      <c r="AJ81" s="12" t="s">
        <v>1</v>
      </c>
      <c r="AK81" s="27"/>
    </row>
    <row r="82" spans="1:37" s="38" customFormat="1" ht="121.5" customHeight="1" x14ac:dyDescent="0.25">
      <c r="A82" s="122" t="s">
        <v>170</v>
      </c>
      <c r="B82" s="68" t="s">
        <v>88</v>
      </c>
      <c r="C82" s="60" t="s">
        <v>197</v>
      </c>
      <c r="D82" s="69" t="s">
        <v>36</v>
      </c>
      <c r="E82" s="69" t="s">
        <v>7</v>
      </c>
      <c r="F82" s="64">
        <v>44197</v>
      </c>
      <c r="G82" s="64">
        <v>45291</v>
      </c>
      <c r="H82" s="70">
        <f>I82+N82+S82</f>
        <v>110.69999999999999</v>
      </c>
      <c r="I82" s="71">
        <f>K82</f>
        <v>36.9</v>
      </c>
      <c r="J82" s="71">
        <v>0</v>
      </c>
      <c r="K82" s="71">
        <v>36.9</v>
      </c>
      <c r="L82" s="71">
        <v>0</v>
      </c>
      <c r="M82" s="71">
        <v>0</v>
      </c>
      <c r="N82" s="71">
        <f>P82</f>
        <v>36.9</v>
      </c>
      <c r="O82" s="71">
        <v>0</v>
      </c>
      <c r="P82" s="71">
        <v>36.9</v>
      </c>
      <c r="Q82" s="71">
        <v>0</v>
      </c>
      <c r="R82" s="71">
        <v>0</v>
      </c>
      <c r="S82" s="71">
        <f>U82</f>
        <v>36.9</v>
      </c>
      <c r="T82" s="71">
        <v>0</v>
      </c>
      <c r="U82" s="71">
        <v>36.9</v>
      </c>
      <c r="V82" s="71">
        <v>0</v>
      </c>
      <c r="W82" s="71">
        <v>0</v>
      </c>
      <c r="X82" s="69"/>
      <c r="Y82" s="69"/>
      <c r="Z82" s="69"/>
      <c r="AA82" s="69" t="s">
        <v>1</v>
      </c>
      <c r="AB82" s="69"/>
      <c r="AC82" s="128"/>
      <c r="AD82" s="128"/>
      <c r="AE82" s="69" t="s">
        <v>1</v>
      </c>
      <c r="AF82" s="128"/>
      <c r="AG82" s="128"/>
      <c r="AH82" s="129"/>
      <c r="AI82" s="129"/>
      <c r="AJ82" s="69" t="s">
        <v>1</v>
      </c>
      <c r="AK82" s="48"/>
    </row>
    <row r="83" spans="1:37" ht="117" customHeight="1" x14ac:dyDescent="0.25">
      <c r="A83" s="90"/>
      <c r="B83" s="63" t="s">
        <v>223</v>
      </c>
      <c r="C83" s="60" t="s">
        <v>197</v>
      </c>
      <c r="D83" s="69" t="s">
        <v>36</v>
      </c>
      <c r="E83" s="60"/>
      <c r="F83" s="64">
        <v>44197</v>
      </c>
      <c r="G83" s="64">
        <v>45291</v>
      </c>
      <c r="H83" s="65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0"/>
      <c r="Y83" s="60"/>
      <c r="Z83" s="60"/>
      <c r="AA83" s="60" t="s">
        <v>1</v>
      </c>
      <c r="AB83" s="60"/>
      <c r="AC83" s="60"/>
      <c r="AD83" s="60"/>
      <c r="AE83" s="60" t="s">
        <v>1</v>
      </c>
      <c r="AF83" s="60"/>
      <c r="AG83" s="60"/>
      <c r="AH83" s="12"/>
      <c r="AI83" s="12"/>
      <c r="AJ83" s="60" t="s">
        <v>1</v>
      </c>
      <c r="AK83" s="27"/>
    </row>
    <row r="84" spans="1:37" ht="181.5" customHeight="1" x14ac:dyDescent="0.25">
      <c r="A84" s="122" t="s">
        <v>256</v>
      </c>
      <c r="B84" s="63" t="s">
        <v>99</v>
      </c>
      <c r="C84" s="60" t="s">
        <v>197</v>
      </c>
      <c r="D84" s="60" t="s">
        <v>247</v>
      </c>
      <c r="E84" s="93"/>
      <c r="F84" s="64">
        <v>44197</v>
      </c>
      <c r="G84" s="64">
        <v>45291</v>
      </c>
      <c r="H84" s="65">
        <f>I84+N84+S84</f>
        <v>150</v>
      </c>
      <c r="I84" s="66">
        <f>K84</f>
        <v>50</v>
      </c>
      <c r="J84" s="66">
        <v>0</v>
      </c>
      <c r="K84" s="66">
        <v>50</v>
      </c>
      <c r="L84" s="66">
        <v>0</v>
      </c>
      <c r="M84" s="66">
        <v>0</v>
      </c>
      <c r="N84" s="66">
        <f>P84</f>
        <v>50</v>
      </c>
      <c r="O84" s="66">
        <v>0</v>
      </c>
      <c r="P84" s="66">
        <v>50</v>
      </c>
      <c r="Q84" s="66">
        <v>0</v>
      </c>
      <c r="R84" s="66">
        <v>0</v>
      </c>
      <c r="S84" s="66">
        <f>U84</f>
        <v>50</v>
      </c>
      <c r="T84" s="66">
        <v>0</v>
      </c>
      <c r="U84" s="66">
        <v>50</v>
      </c>
      <c r="V84" s="66">
        <v>0</v>
      </c>
      <c r="W84" s="66">
        <v>0</v>
      </c>
      <c r="X84" s="60" t="s">
        <v>1</v>
      </c>
      <c r="Y84" s="60" t="s">
        <v>1</v>
      </c>
      <c r="Z84" s="60" t="s">
        <v>1</v>
      </c>
      <c r="AA84" s="60" t="s">
        <v>1</v>
      </c>
      <c r="AB84" s="60" t="s">
        <v>1</v>
      </c>
      <c r="AC84" s="60" t="s">
        <v>1</v>
      </c>
      <c r="AD84" s="60" t="s">
        <v>1</v>
      </c>
      <c r="AE84" s="60" t="s">
        <v>1</v>
      </c>
      <c r="AF84" s="60" t="s">
        <v>1</v>
      </c>
      <c r="AG84" s="60" t="s">
        <v>1</v>
      </c>
      <c r="AH84" s="60" t="s">
        <v>1</v>
      </c>
      <c r="AI84" s="60" t="s">
        <v>1</v>
      </c>
      <c r="AJ84" s="60" t="s">
        <v>1</v>
      </c>
      <c r="AK84" s="27"/>
    </row>
    <row r="85" spans="1:37" ht="169.5" customHeight="1" x14ac:dyDescent="0.25">
      <c r="A85" s="90"/>
      <c r="B85" s="63" t="s">
        <v>224</v>
      </c>
      <c r="C85" s="60" t="s">
        <v>197</v>
      </c>
      <c r="D85" s="60" t="s">
        <v>247</v>
      </c>
      <c r="E85" s="93"/>
      <c r="F85" s="64">
        <v>44197</v>
      </c>
      <c r="G85" s="64">
        <v>45291</v>
      </c>
      <c r="H85" s="65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0" t="s">
        <v>1</v>
      </c>
      <c r="Y85" s="60" t="s">
        <v>1</v>
      </c>
      <c r="Z85" s="60" t="s">
        <v>1</v>
      </c>
      <c r="AA85" s="60" t="s">
        <v>1</v>
      </c>
      <c r="AB85" s="60" t="s">
        <v>1</v>
      </c>
      <c r="AC85" s="60" t="s">
        <v>1</v>
      </c>
      <c r="AD85" s="60" t="s">
        <v>1</v>
      </c>
      <c r="AE85" s="60" t="s">
        <v>1</v>
      </c>
      <c r="AF85" s="60" t="s">
        <v>1</v>
      </c>
      <c r="AG85" s="60" t="s">
        <v>1</v>
      </c>
      <c r="AH85" s="60" t="s">
        <v>1</v>
      </c>
      <c r="AI85" s="60" t="s">
        <v>1</v>
      </c>
      <c r="AJ85" s="60" t="s">
        <v>1</v>
      </c>
      <c r="AK85" s="27"/>
    </row>
    <row r="86" spans="1:37" ht="184.5" customHeight="1" x14ac:dyDescent="0.25">
      <c r="A86" s="121" t="s">
        <v>257</v>
      </c>
      <c r="B86" s="63" t="s">
        <v>143</v>
      </c>
      <c r="C86" s="60" t="s">
        <v>197</v>
      </c>
      <c r="D86" s="69" t="s">
        <v>36</v>
      </c>
      <c r="E86" s="93" t="s">
        <v>78</v>
      </c>
      <c r="F86" s="64">
        <v>44197</v>
      </c>
      <c r="G86" s="64">
        <v>45291</v>
      </c>
      <c r="H86" s="65">
        <f>I86+N86+S86</f>
        <v>0</v>
      </c>
      <c r="I86" s="66">
        <v>0</v>
      </c>
      <c r="J86" s="66">
        <v>0</v>
      </c>
      <c r="K86" s="66">
        <v>0</v>
      </c>
      <c r="L86" s="66">
        <v>0</v>
      </c>
      <c r="M86" s="66">
        <v>0</v>
      </c>
      <c r="N86" s="66">
        <v>0</v>
      </c>
      <c r="O86" s="66">
        <v>0</v>
      </c>
      <c r="P86" s="66">
        <v>0</v>
      </c>
      <c r="Q86" s="66">
        <v>0</v>
      </c>
      <c r="R86" s="66">
        <v>0</v>
      </c>
      <c r="S86" s="66">
        <v>0</v>
      </c>
      <c r="T86" s="66">
        <v>0</v>
      </c>
      <c r="U86" s="66">
        <v>0</v>
      </c>
      <c r="V86" s="66">
        <v>0</v>
      </c>
      <c r="W86" s="66">
        <v>0</v>
      </c>
      <c r="X86" s="60"/>
      <c r="Y86" s="60" t="s">
        <v>1</v>
      </c>
      <c r="Z86" s="60" t="s">
        <v>1</v>
      </c>
      <c r="AA86" s="60" t="s">
        <v>1</v>
      </c>
      <c r="AB86" s="60" t="s">
        <v>1</v>
      </c>
      <c r="AC86" s="60" t="s">
        <v>1</v>
      </c>
      <c r="AD86" s="60" t="s">
        <v>1</v>
      </c>
      <c r="AE86" s="60" t="s">
        <v>1</v>
      </c>
      <c r="AF86" s="60" t="s">
        <v>1</v>
      </c>
      <c r="AG86" s="60" t="s">
        <v>1</v>
      </c>
      <c r="AH86" s="12" t="s">
        <v>1</v>
      </c>
      <c r="AI86" s="12"/>
      <c r="AJ86" s="12" t="s">
        <v>1</v>
      </c>
      <c r="AK86" s="27"/>
    </row>
    <row r="87" spans="1:37" ht="168.75" customHeight="1" x14ac:dyDescent="0.25">
      <c r="A87" s="90"/>
      <c r="B87" s="63" t="s">
        <v>225</v>
      </c>
      <c r="C87" s="60" t="s">
        <v>226</v>
      </c>
      <c r="D87" s="69" t="s">
        <v>36</v>
      </c>
      <c r="E87" s="93" t="s">
        <v>78</v>
      </c>
      <c r="F87" s="64">
        <v>44197</v>
      </c>
      <c r="G87" s="64">
        <v>45291</v>
      </c>
      <c r="H87" s="65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0"/>
      <c r="Y87" s="60" t="s">
        <v>1</v>
      </c>
      <c r="Z87" s="60" t="s">
        <v>1</v>
      </c>
      <c r="AA87" s="60" t="s">
        <v>1</v>
      </c>
      <c r="AB87" s="60" t="s">
        <v>1</v>
      </c>
      <c r="AC87" s="60" t="s">
        <v>1</v>
      </c>
      <c r="AD87" s="60" t="s">
        <v>1</v>
      </c>
      <c r="AE87" s="60" t="s">
        <v>1</v>
      </c>
      <c r="AF87" s="60" t="s">
        <v>1</v>
      </c>
      <c r="AG87" s="60" t="s">
        <v>1</v>
      </c>
      <c r="AH87" s="12" t="s">
        <v>1</v>
      </c>
      <c r="AI87" s="12"/>
      <c r="AJ87" s="12" t="s">
        <v>1</v>
      </c>
      <c r="AK87" s="27"/>
    </row>
    <row r="88" spans="1:37" s="41" customFormat="1" ht="169.5" customHeight="1" x14ac:dyDescent="0.25">
      <c r="A88" s="121" t="s">
        <v>258</v>
      </c>
      <c r="B88" s="68" t="s">
        <v>144</v>
      </c>
      <c r="C88" s="60" t="s">
        <v>176</v>
      </c>
      <c r="D88" s="79" t="s">
        <v>183</v>
      </c>
      <c r="E88" s="94" t="s">
        <v>79</v>
      </c>
      <c r="F88" s="64">
        <v>44197</v>
      </c>
      <c r="G88" s="64">
        <v>45291</v>
      </c>
      <c r="H88" s="70">
        <f>I88+N88+S88</f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  <c r="P88" s="71">
        <v>0</v>
      </c>
      <c r="Q88" s="71">
        <v>0</v>
      </c>
      <c r="R88" s="71">
        <v>0</v>
      </c>
      <c r="S88" s="71">
        <v>0</v>
      </c>
      <c r="T88" s="71">
        <v>0</v>
      </c>
      <c r="U88" s="71">
        <v>0</v>
      </c>
      <c r="V88" s="71">
        <v>0</v>
      </c>
      <c r="W88" s="71">
        <v>0</v>
      </c>
      <c r="X88" s="69"/>
      <c r="Y88" s="69" t="s">
        <v>1</v>
      </c>
      <c r="Z88" s="69" t="s">
        <v>1</v>
      </c>
      <c r="AA88" s="69" t="s">
        <v>1</v>
      </c>
      <c r="AB88" s="69" t="s">
        <v>1</v>
      </c>
      <c r="AC88" s="69" t="s">
        <v>1</v>
      </c>
      <c r="AD88" s="69" t="s">
        <v>1</v>
      </c>
      <c r="AE88" s="69" t="s">
        <v>1</v>
      </c>
      <c r="AF88" s="69" t="s">
        <v>1</v>
      </c>
      <c r="AG88" s="69" t="s">
        <v>1</v>
      </c>
      <c r="AH88" s="39" t="s">
        <v>1</v>
      </c>
      <c r="AI88" s="39"/>
      <c r="AJ88" s="39" t="s">
        <v>1</v>
      </c>
      <c r="AK88" s="40"/>
    </row>
    <row r="89" spans="1:37" ht="146.25" customHeight="1" x14ac:dyDescent="0.25">
      <c r="A89" s="91"/>
      <c r="B89" s="68" t="s">
        <v>227</v>
      </c>
      <c r="C89" s="60" t="s">
        <v>176</v>
      </c>
      <c r="D89" s="79" t="s">
        <v>184</v>
      </c>
      <c r="E89" s="94" t="s">
        <v>79</v>
      </c>
      <c r="F89" s="64">
        <v>44197</v>
      </c>
      <c r="G89" s="64">
        <v>45291</v>
      </c>
      <c r="H89" s="70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69"/>
      <c r="Y89" s="69"/>
      <c r="Z89" s="69"/>
      <c r="AA89" s="69" t="s">
        <v>1</v>
      </c>
      <c r="AB89" s="69"/>
      <c r="AC89" s="69"/>
      <c r="AD89" s="69"/>
      <c r="AE89" s="69" t="s">
        <v>1</v>
      </c>
      <c r="AF89" s="69"/>
      <c r="AG89" s="69"/>
      <c r="AH89" s="39"/>
      <c r="AI89" s="39"/>
      <c r="AJ89" s="39" t="s">
        <v>1</v>
      </c>
      <c r="AK89" s="40"/>
    </row>
    <row r="90" spans="1:37" s="38" customFormat="1" ht="137.25" customHeight="1" x14ac:dyDescent="0.25">
      <c r="A90" s="121" t="s">
        <v>259</v>
      </c>
      <c r="B90" s="68" t="s">
        <v>145</v>
      </c>
      <c r="C90" s="60" t="s">
        <v>176</v>
      </c>
      <c r="D90" s="69" t="s">
        <v>200</v>
      </c>
      <c r="E90" s="94" t="s">
        <v>80</v>
      </c>
      <c r="F90" s="64">
        <v>43831</v>
      </c>
      <c r="G90" s="64">
        <v>44926</v>
      </c>
      <c r="H90" s="70">
        <f>I90+N90+S90</f>
        <v>0</v>
      </c>
      <c r="I90" s="71">
        <v>0</v>
      </c>
      <c r="J90" s="71">
        <v>0</v>
      </c>
      <c r="K90" s="71">
        <v>0</v>
      </c>
      <c r="L90" s="71">
        <v>0</v>
      </c>
      <c r="M90" s="71">
        <v>0</v>
      </c>
      <c r="N90" s="71">
        <v>0</v>
      </c>
      <c r="O90" s="71">
        <v>0</v>
      </c>
      <c r="P90" s="71">
        <v>0</v>
      </c>
      <c r="Q90" s="71">
        <v>0</v>
      </c>
      <c r="R90" s="71">
        <v>0</v>
      </c>
      <c r="S90" s="71">
        <v>0</v>
      </c>
      <c r="T90" s="71">
        <v>0</v>
      </c>
      <c r="U90" s="71">
        <v>0</v>
      </c>
      <c r="V90" s="71">
        <v>0</v>
      </c>
      <c r="W90" s="71">
        <v>0</v>
      </c>
      <c r="X90" s="69"/>
      <c r="Y90" s="69" t="s">
        <v>1</v>
      </c>
      <c r="Z90" s="69" t="s">
        <v>1</v>
      </c>
      <c r="AA90" s="69" t="s">
        <v>1</v>
      </c>
      <c r="AB90" s="69" t="s">
        <v>1</v>
      </c>
      <c r="AC90" s="69" t="s">
        <v>1</v>
      </c>
      <c r="AD90" s="69" t="s">
        <v>1</v>
      </c>
      <c r="AE90" s="69" t="s">
        <v>1</v>
      </c>
      <c r="AF90" s="69" t="s">
        <v>1</v>
      </c>
      <c r="AG90" s="69" t="s">
        <v>1</v>
      </c>
      <c r="AH90" s="39" t="s">
        <v>1</v>
      </c>
      <c r="AI90" s="39"/>
      <c r="AJ90" s="39" t="s">
        <v>1</v>
      </c>
      <c r="AK90" s="40"/>
    </row>
    <row r="91" spans="1:37" s="38" customFormat="1" ht="125.25" customHeight="1" x14ac:dyDescent="0.25">
      <c r="A91" s="91"/>
      <c r="B91" s="68" t="s">
        <v>228</v>
      </c>
      <c r="C91" s="60" t="s">
        <v>176</v>
      </c>
      <c r="D91" s="69" t="s">
        <v>200</v>
      </c>
      <c r="E91" s="94" t="s">
        <v>80</v>
      </c>
      <c r="F91" s="64">
        <v>44197</v>
      </c>
      <c r="G91" s="64">
        <v>45291</v>
      </c>
      <c r="H91" s="70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69"/>
      <c r="Y91" s="69" t="s">
        <v>1</v>
      </c>
      <c r="Z91" s="69"/>
      <c r="AA91" s="69"/>
      <c r="AB91" s="69"/>
      <c r="AC91" s="69" t="s">
        <v>1</v>
      </c>
      <c r="AD91" s="69"/>
      <c r="AE91" s="69"/>
      <c r="AF91" s="69"/>
      <c r="AG91" s="69" t="s">
        <v>1</v>
      </c>
      <c r="AH91" s="39"/>
      <c r="AI91" s="39"/>
      <c r="AJ91" s="39"/>
      <c r="AK91" s="40"/>
    </row>
    <row r="92" spans="1:37" ht="143.25" customHeight="1" x14ac:dyDescent="0.25">
      <c r="A92" s="121" t="s">
        <v>260</v>
      </c>
      <c r="B92" s="63" t="s">
        <v>146</v>
      </c>
      <c r="C92" s="60" t="s">
        <v>176</v>
      </c>
      <c r="D92" s="60" t="s">
        <v>175</v>
      </c>
      <c r="E92" s="93" t="s">
        <v>81</v>
      </c>
      <c r="F92" s="64">
        <v>44197</v>
      </c>
      <c r="G92" s="64">
        <v>45291</v>
      </c>
      <c r="H92" s="65">
        <f>I92+N92+S92</f>
        <v>0</v>
      </c>
      <c r="I92" s="66">
        <v>0</v>
      </c>
      <c r="J92" s="66">
        <v>0</v>
      </c>
      <c r="K92" s="66">
        <v>0</v>
      </c>
      <c r="L92" s="66">
        <v>0</v>
      </c>
      <c r="M92" s="66">
        <v>0</v>
      </c>
      <c r="N92" s="66">
        <v>0</v>
      </c>
      <c r="O92" s="66">
        <v>0</v>
      </c>
      <c r="P92" s="66">
        <v>0</v>
      </c>
      <c r="Q92" s="66">
        <v>0</v>
      </c>
      <c r="R92" s="66">
        <v>0</v>
      </c>
      <c r="S92" s="66">
        <v>0</v>
      </c>
      <c r="T92" s="66">
        <v>0</v>
      </c>
      <c r="U92" s="66">
        <v>0</v>
      </c>
      <c r="V92" s="66">
        <v>0</v>
      </c>
      <c r="W92" s="66">
        <v>0</v>
      </c>
      <c r="X92" s="60"/>
      <c r="Y92" s="60" t="s">
        <v>1</v>
      </c>
      <c r="Z92" s="60" t="s">
        <v>1</v>
      </c>
      <c r="AA92" s="60" t="s">
        <v>1</v>
      </c>
      <c r="AB92" s="60" t="s">
        <v>1</v>
      </c>
      <c r="AC92" s="60" t="s">
        <v>1</v>
      </c>
      <c r="AD92" s="60" t="s">
        <v>1</v>
      </c>
      <c r="AE92" s="60" t="s">
        <v>1</v>
      </c>
      <c r="AF92" s="60" t="s">
        <v>1</v>
      </c>
      <c r="AG92" s="60" t="s">
        <v>1</v>
      </c>
      <c r="AH92" s="12" t="s">
        <v>1</v>
      </c>
      <c r="AI92" s="12"/>
      <c r="AJ92" s="12" t="s">
        <v>1</v>
      </c>
      <c r="AK92" s="27"/>
    </row>
    <row r="93" spans="1:37" ht="172.5" customHeight="1" x14ac:dyDescent="0.25">
      <c r="A93" s="90"/>
      <c r="B93" s="63" t="s">
        <v>229</v>
      </c>
      <c r="C93" s="60" t="s">
        <v>176</v>
      </c>
      <c r="D93" s="60" t="s">
        <v>175</v>
      </c>
      <c r="E93" s="93" t="s">
        <v>81</v>
      </c>
      <c r="F93" s="64">
        <v>44197</v>
      </c>
      <c r="G93" s="64">
        <v>45291</v>
      </c>
      <c r="H93" s="65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0"/>
      <c r="Y93" s="60" t="s">
        <v>1</v>
      </c>
      <c r="Z93" s="60" t="s">
        <v>1</v>
      </c>
      <c r="AA93" s="60" t="s">
        <v>1</v>
      </c>
      <c r="AB93" s="60" t="s">
        <v>1</v>
      </c>
      <c r="AC93" s="60" t="s">
        <v>1</v>
      </c>
      <c r="AD93" s="60" t="s">
        <v>1</v>
      </c>
      <c r="AE93" s="60" t="s">
        <v>1</v>
      </c>
      <c r="AF93" s="60" t="s">
        <v>1</v>
      </c>
      <c r="AG93" s="60" t="s">
        <v>1</v>
      </c>
      <c r="AH93" s="12" t="s">
        <v>1</v>
      </c>
      <c r="AI93" s="12"/>
      <c r="AJ93" s="12" t="s">
        <v>1</v>
      </c>
      <c r="AK93" s="27"/>
    </row>
    <row r="94" spans="1:37" ht="170.25" customHeight="1" x14ac:dyDescent="0.25">
      <c r="A94" s="121" t="s">
        <v>261</v>
      </c>
      <c r="B94" s="63" t="s">
        <v>147</v>
      </c>
      <c r="C94" s="60" t="s">
        <v>176</v>
      </c>
      <c r="D94" s="60" t="s">
        <v>208</v>
      </c>
      <c r="E94" s="93" t="s">
        <v>82</v>
      </c>
      <c r="F94" s="64">
        <v>44197</v>
      </c>
      <c r="G94" s="64">
        <v>45291</v>
      </c>
      <c r="H94" s="65">
        <f>I94+N94+S94</f>
        <v>0</v>
      </c>
      <c r="I94" s="66">
        <v>0</v>
      </c>
      <c r="J94" s="66">
        <v>0</v>
      </c>
      <c r="K94" s="66">
        <v>0</v>
      </c>
      <c r="L94" s="66">
        <v>0</v>
      </c>
      <c r="M94" s="66">
        <v>0</v>
      </c>
      <c r="N94" s="66">
        <v>0</v>
      </c>
      <c r="O94" s="66">
        <v>0</v>
      </c>
      <c r="P94" s="66">
        <v>0</v>
      </c>
      <c r="Q94" s="66">
        <v>0</v>
      </c>
      <c r="R94" s="66">
        <v>0</v>
      </c>
      <c r="S94" s="66">
        <v>0</v>
      </c>
      <c r="T94" s="66">
        <v>0</v>
      </c>
      <c r="U94" s="66">
        <v>0</v>
      </c>
      <c r="V94" s="66">
        <v>0</v>
      </c>
      <c r="W94" s="66">
        <v>0</v>
      </c>
      <c r="X94" s="60"/>
      <c r="Y94" s="60" t="s">
        <v>1</v>
      </c>
      <c r="Z94" s="60" t="s">
        <v>1</v>
      </c>
      <c r="AA94" s="60" t="s">
        <v>1</v>
      </c>
      <c r="AB94" s="60" t="s">
        <v>1</v>
      </c>
      <c r="AC94" s="60" t="s">
        <v>1</v>
      </c>
      <c r="AD94" s="60" t="s">
        <v>1</v>
      </c>
      <c r="AE94" s="60" t="s">
        <v>1</v>
      </c>
      <c r="AF94" s="60" t="s">
        <v>1</v>
      </c>
      <c r="AG94" s="60" t="s">
        <v>1</v>
      </c>
      <c r="AH94" s="12" t="s">
        <v>1</v>
      </c>
      <c r="AI94" s="12"/>
      <c r="AJ94" s="12" t="s">
        <v>1</v>
      </c>
      <c r="AK94" s="27"/>
    </row>
    <row r="95" spans="1:37" ht="166.5" customHeight="1" x14ac:dyDescent="0.25">
      <c r="A95" s="90"/>
      <c r="B95" s="63" t="s">
        <v>230</v>
      </c>
      <c r="C95" s="60" t="s">
        <v>176</v>
      </c>
      <c r="D95" s="60" t="s">
        <v>208</v>
      </c>
      <c r="E95" s="93" t="s">
        <v>82</v>
      </c>
      <c r="F95" s="64">
        <v>44197</v>
      </c>
      <c r="G95" s="64">
        <v>45291</v>
      </c>
      <c r="H95" s="65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0"/>
      <c r="Y95" s="60" t="s">
        <v>1</v>
      </c>
      <c r="Z95" s="60" t="s">
        <v>1</v>
      </c>
      <c r="AA95" s="60" t="s">
        <v>1</v>
      </c>
      <c r="AB95" s="60" t="s">
        <v>1</v>
      </c>
      <c r="AC95" s="60" t="s">
        <v>1</v>
      </c>
      <c r="AD95" s="60" t="s">
        <v>1</v>
      </c>
      <c r="AE95" s="60" t="s">
        <v>1</v>
      </c>
      <c r="AF95" s="60" t="s">
        <v>1</v>
      </c>
      <c r="AG95" s="60" t="s">
        <v>1</v>
      </c>
      <c r="AH95" s="12" t="s">
        <v>1</v>
      </c>
      <c r="AI95" s="12"/>
      <c r="AJ95" s="12" t="s">
        <v>1</v>
      </c>
      <c r="AK95" s="27"/>
    </row>
    <row r="96" spans="1:37" ht="157.5" customHeight="1" x14ac:dyDescent="0.25">
      <c r="A96" s="121" t="s">
        <v>262</v>
      </c>
      <c r="B96" s="63" t="s">
        <v>148</v>
      </c>
      <c r="C96" s="69" t="s">
        <v>233</v>
      </c>
      <c r="D96" s="69" t="s">
        <v>36</v>
      </c>
      <c r="E96" s="93" t="s">
        <v>83</v>
      </c>
      <c r="F96" s="64">
        <v>44197</v>
      </c>
      <c r="G96" s="64">
        <v>45291</v>
      </c>
      <c r="H96" s="65">
        <f>I96+N96+S96</f>
        <v>0</v>
      </c>
      <c r="I96" s="66">
        <v>0</v>
      </c>
      <c r="J96" s="66">
        <v>0</v>
      </c>
      <c r="K96" s="66">
        <v>0</v>
      </c>
      <c r="L96" s="66">
        <v>0</v>
      </c>
      <c r="M96" s="66">
        <v>0</v>
      </c>
      <c r="N96" s="66">
        <v>0</v>
      </c>
      <c r="O96" s="66">
        <v>0</v>
      </c>
      <c r="P96" s="66">
        <v>0</v>
      </c>
      <c r="Q96" s="66">
        <v>0</v>
      </c>
      <c r="R96" s="66">
        <v>0</v>
      </c>
      <c r="S96" s="66">
        <v>0</v>
      </c>
      <c r="T96" s="66">
        <v>0</v>
      </c>
      <c r="U96" s="66">
        <v>0</v>
      </c>
      <c r="V96" s="66">
        <v>0</v>
      </c>
      <c r="W96" s="66">
        <v>0</v>
      </c>
      <c r="X96" s="60"/>
      <c r="Y96" s="60" t="s">
        <v>1</v>
      </c>
      <c r="Z96" s="60" t="s">
        <v>1</v>
      </c>
      <c r="AA96" s="60" t="s">
        <v>1</v>
      </c>
      <c r="AB96" s="60" t="s">
        <v>1</v>
      </c>
      <c r="AC96" s="60" t="s">
        <v>1</v>
      </c>
      <c r="AD96" s="60" t="s">
        <v>1</v>
      </c>
      <c r="AE96" s="60" t="s">
        <v>1</v>
      </c>
      <c r="AF96" s="60" t="s">
        <v>1</v>
      </c>
      <c r="AG96" s="60" t="s">
        <v>1</v>
      </c>
      <c r="AH96" s="12" t="s">
        <v>1</v>
      </c>
      <c r="AI96" s="12"/>
      <c r="AJ96" s="12" t="s">
        <v>1</v>
      </c>
      <c r="AK96" s="27"/>
    </row>
    <row r="97" spans="1:37" ht="153" customHeight="1" x14ac:dyDescent="0.25">
      <c r="A97" s="90"/>
      <c r="B97" s="63" t="s">
        <v>231</v>
      </c>
      <c r="C97" s="69" t="s">
        <v>233</v>
      </c>
      <c r="D97" s="69" t="s">
        <v>36</v>
      </c>
      <c r="E97" s="93" t="s">
        <v>83</v>
      </c>
      <c r="F97" s="64">
        <v>44197</v>
      </c>
      <c r="G97" s="64">
        <v>45291</v>
      </c>
      <c r="H97" s="65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0"/>
      <c r="Y97" s="60" t="s">
        <v>1</v>
      </c>
      <c r="Z97" s="60" t="s">
        <v>1</v>
      </c>
      <c r="AA97" s="60" t="s">
        <v>1</v>
      </c>
      <c r="AB97" s="60" t="s">
        <v>1</v>
      </c>
      <c r="AC97" s="60" t="s">
        <v>1</v>
      </c>
      <c r="AD97" s="60" t="s">
        <v>1</v>
      </c>
      <c r="AE97" s="60" t="s">
        <v>1</v>
      </c>
      <c r="AF97" s="60" t="s">
        <v>1</v>
      </c>
      <c r="AG97" s="60" t="s">
        <v>1</v>
      </c>
      <c r="AH97" s="12" t="s">
        <v>1</v>
      </c>
      <c r="AI97" s="12"/>
      <c r="AJ97" s="12" t="s">
        <v>1</v>
      </c>
      <c r="AK97" s="27"/>
    </row>
    <row r="98" spans="1:37" ht="159" customHeight="1" x14ac:dyDescent="0.25">
      <c r="A98" s="121" t="s">
        <v>263</v>
      </c>
      <c r="B98" s="63" t="s">
        <v>149</v>
      </c>
      <c r="C98" s="69" t="s">
        <v>233</v>
      </c>
      <c r="D98" s="60" t="s">
        <v>36</v>
      </c>
      <c r="E98" s="126" t="s">
        <v>85</v>
      </c>
      <c r="F98" s="64">
        <v>44197</v>
      </c>
      <c r="G98" s="64">
        <v>45291</v>
      </c>
      <c r="H98" s="65">
        <f>I98+N98+S98</f>
        <v>0</v>
      </c>
      <c r="I98" s="66">
        <v>0</v>
      </c>
      <c r="J98" s="66">
        <v>0</v>
      </c>
      <c r="K98" s="66">
        <v>0</v>
      </c>
      <c r="L98" s="66">
        <v>0</v>
      </c>
      <c r="M98" s="66">
        <v>0</v>
      </c>
      <c r="N98" s="66">
        <v>0</v>
      </c>
      <c r="O98" s="66">
        <v>0</v>
      </c>
      <c r="P98" s="66">
        <v>0</v>
      </c>
      <c r="Q98" s="66">
        <v>0</v>
      </c>
      <c r="R98" s="66">
        <v>0</v>
      </c>
      <c r="S98" s="66">
        <v>0</v>
      </c>
      <c r="T98" s="66">
        <v>0</v>
      </c>
      <c r="U98" s="66">
        <v>0</v>
      </c>
      <c r="V98" s="66">
        <v>0</v>
      </c>
      <c r="W98" s="66">
        <v>0</v>
      </c>
      <c r="X98" s="60"/>
      <c r="Y98" s="60"/>
      <c r="Z98" s="60" t="s">
        <v>1</v>
      </c>
      <c r="AA98" s="60" t="s">
        <v>1</v>
      </c>
      <c r="AB98" s="60"/>
      <c r="AC98" s="60"/>
      <c r="AD98" s="60" t="s">
        <v>1</v>
      </c>
      <c r="AE98" s="60" t="s">
        <v>1</v>
      </c>
      <c r="AF98" s="60"/>
      <c r="AG98" s="60"/>
      <c r="AH98" s="12" t="s">
        <v>1</v>
      </c>
      <c r="AI98" s="12"/>
      <c r="AJ98" s="12" t="s">
        <v>1</v>
      </c>
      <c r="AK98" s="27"/>
    </row>
    <row r="99" spans="1:37" ht="183" customHeight="1" x14ac:dyDescent="0.25">
      <c r="A99" s="90"/>
      <c r="B99" s="63" t="s">
        <v>232</v>
      </c>
      <c r="C99" s="69" t="s">
        <v>233</v>
      </c>
      <c r="D99" s="60" t="s">
        <v>36</v>
      </c>
      <c r="E99" s="126" t="s">
        <v>85</v>
      </c>
      <c r="F99" s="64">
        <v>44197</v>
      </c>
      <c r="G99" s="64">
        <v>45291</v>
      </c>
      <c r="H99" s="65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0"/>
      <c r="Y99" s="60"/>
      <c r="Z99" s="60"/>
      <c r="AA99" s="60" t="s">
        <v>1</v>
      </c>
      <c r="AB99" s="60"/>
      <c r="AC99" s="60"/>
      <c r="AD99" s="60"/>
      <c r="AE99" s="60" t="s">
        <v>1</v>
      </c>
      <c r="AF99" s="60"/>
      <c r="AG99" s="60"/>
      <c r="AH99" s="12"/>
      <c r="AI99" s="12"/>
      <c r="AJ99" s="12" t="s">
        <v>1</v>
      </c>
      <c r="AK99" s="27"/>
    </row>
    <row r="100" spans="1:37" ht="229.5" customHeight="1" x14ac:dyDescent="0.25">
      <c r="A100" s="121" t="s">
        <v>264</v>
      </c>
      <c r="B100" s="63" t="s">
        <v>150</v>
      </c>
      <c r="C100" s="60" t="s">
        <v>233</v>
      </c>
      <c r="D100" s="60" t="s">
        <v>201</v>
      </c>
      <c r="E100" s="126" t="s">
        <v>84</v>
      </c>
      <c r="F100" s="64">
        <v>44197</v>
      </c>
      <c r="G100" s="64">
        <v>45291</v>
      </c>
      <c r="H100" s="65">
        <f>I100+N100+S100</f>
        <v>0</v>
      </c>
      <c r="I100" s="66">
        <f>J100+K100+L100+M100</f>
        <v>0</v>
      </c>
      <c r="J100" s="66">
        <v>0</v>
      </c>
      <c r="K100" s="66">
        <v>0</v>
      </c>
      <c r="L100" s="66">
        <v>0</v>
      </c>
      <c r="M100" s="66">
        <v>0</v>
      </c>
      <c r="N100" s="66">
        <f>O100+P100+Q100+R100</f>
        <v>0</v>
      </c>
      <c r="O100" s="66">
        <v>0</v>
      </c>
      <c r="P100" s="66">
        <v>0</v>
      </c>
      <c r="Q100" s="66">
        <v>0</v>
      </c>
      <c r="R100" s="66">
        <v>0</v>
      </c>
      <c r="S100" s="66">
        <f>T100+U100+V100+W100</f>
        <v>0</v>
      </c>
      <c r="T100" s="66">
        <v>0</v>
      </c>
      <c r="U100" s="66">
        <v>0</v>
      </c>
      <c r="V100" s="66">
        <v>0</v>
      </c>
      <c r="W100" s="66">
        <v>0</v>
      </c>
      <c r="X100" s="60"/>
      <c r="Y100" s="60" t="s">
        <v>1</v>
      </c>
      <c r="Z100" s="60" t="s">
        <v>1</v>
      </c>
      <c r="AA100" s="60" t="s">
        <v>1</v>
      </c>
      <c r="AB100" s="60" t="s">
        <v>1</v>
      </c>
      <c r="AC100" s="60" t="s">
        <v>1</v>
      </c>
      <c r="AD100" s="60" t="s">
        <v>1</v>
      </c>
      <c r="AE100" s="60" t="s">
        <v>1</v>
      </c>
      <c r="AF100" s="60" t="s">
        <v>1</v>
      </c>
      <c r="AG100" s="60" t="s">
        <v>1</v>
      </c>
      <c r="AH100" s="12" t="s">
        <v>1</v>
      </c>
      <c r="AI100" s="12"/>
      <c r="AJ100" s="12" t="s">
        <v>1</v>
      </c>
      <c r="AK100" s="27"/>
    </row>
    <row r="101" spans="1:37" ht="230.25" customHeight="1" x14ac:dyDescent="0.25">
      <c r="A101" s="90"/>
      <c r="B101" s="63" t="s">
        <v>234</v>
      </c>
      <c r="C101" s="60" t="s">
        <v>233</v>
      </c>
      <c r="D101" s="60" t="s">
        <v>201</v>
      </c>
      <c r="E101" s="126" t="s">
        <v>84</v>
      </c>
      <c r="F101" s="64">
        <v>44197</v>
      </c>
      <c r="G101" s="64">
        <v>45291</v>
      </c>
      <c r="H101" s="65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0"/>
      <c r="Y101" s="60" t="s">
        <v>1</v>
      </c>
      <c r="Z101" s="60" t="s">
        <v>1</v>
      </c>
      <c r="AA101" s="60" t="s">
        <v>1</v>
      </c>
      <c r="AB101" s="60" t="s">
        <v>1</v>
      </c>
      <c r="AC101" s="60" t="s">
        <v>1</v>
      </c>
      <c r="AD101" s="60" t="s">
        <v>1</v>
      </c>
      <c r="AE101" s="60" t="s">
        <v>1</v>
      </c>
      <c r="AF101" s="60" t="s">
        <v>1</v>
      </c>
      <c r="AG101" s="60" t="s">
        <v>1</v>
      </c>
      <c r="AH101" s="12" t="s">
        <v>1</v>
      </c>
      <c r="AI101" s="12"/>
      <c r="AJ101" s="12" t="s">
        <v>1</v>
      </c>
      <c r="AK101" s="27"/>
    </row>
    <row r="102" spans="1:37" ht="33.75" customHeight="1" x14ac:dyDescent="0.25">
      <c r="A102" s="174" t="s">
        <v>113</v>
      </c>
      <c r="B102" s="175"/>
      <c r="C102" s="175"/>
      <c r="D102" s="175"/>
      <c r="E102" s="175"/>
      <c r="F102" s="175"/>
      <c r="G102" s="175"/>
      <c r="H102" s="175"/>
      <c r="I102" s="175"/>
      <c r="J102" s="175"/>
      <c r="K102" s="175"/>
      <c r="L102" s="175"/>
      <c r="M102" s="175"/>
      <c r="N102" s="175"/>
      <c r="O102" s="175"/>
      <c r="P102" s="175"/>
      <c r="Q102" s="175"/>
      <c r="R102" s="175"/>
      <c r="S102" s="175"/>
      <c r="T102" s="175"/>
      <c r="U102" s="175"/>
      <c r="V102" s="175"/>
      <c r="W102" s="175"/>
      <c r="X102" s="175"/>
      <c r="Y102" s="175"/>
      <c r="Z102" s="175"/>
      <c r="AA102" s="175"/>
      <c r="AB102" s="175"/>
      <c r="AC102" s="175"/>
      <c r="AD102" s="175"/>
      <c r="AE102" s="175"/>
      <c r="AF102" s="175"/>
      <c r="AG102" s="175"/>
      <c r="AH102" s="175"/>
      <c r="AI102" s="175"/>
      <c r="AJ102" s="176"/>
      <c r="AK102" s="27"/>
    </row>
    <row r="103" spans="1:37" ht="173.25" customHeight="1" x14ac:dyDescent="0.25">
      <c r="A103" s="119" t="s">
        <v>54</v>
      </c>
      <c r="B103" s="52" t="s">
        <v>42</v>
      </c>
      <c r="C103" s="53" t="s">
        <v>233</v>
      </c>
      <c r="D103" s="53" t="s">
        <v>36</v>
      </c>
      <c r="E103" s="115" t="s">
        <v>104</v>
      </c>
      <c r="F103" s="56"/>
      <c r="G103" s="56"/>
      <c r="H103" s="57">
        <f>I103+N103+S103</f>
        <v>0</v>
      </c>
      <c r="I103" s="57">
        <f>J103+K103+L103+M103</f>
        <v>0</v>
      </c>
      <c r="J103" s="57">
        <v>0</v>
      </c>
      <c r="K103" s="57">
        <v>0</v>
      </c>
      <c r="L103" s="57">
        <v>0</v>
      </c>
      <c r="M103" s="57">
        <v>0</v>
      </c>
      <c r="N103" s="57">
        <f>O103+P103+Q103+R103</f>
        <v>0</v>
      </c>
      <c r="O103" s="57">
        <v>0</v>
      </c>
      <c r="P103" s="57">
        <v>0</v>
      </c>
      <c r="Q103" s="57">
        <v>0</v>
      </c>
      <c r="R103" s="57">
        <v>0</v>
      </c>
      <c r="S103" s="57">
        <f>T103+U103+V103+W103</f>
        <v>0</v>
      </c>
      <c r="T103" s="57">
        <v>0</v>
      </c>
      <c r="U103" s="57">
        <v>0</v>
      </c>
      <c r="V103" s="57">
        <v>0</v>
      </c>
      <c r="W103" s="57">
        <v>0</v>
      </c>
      <c r="X103" s="60" t="s">
        <v>1</v>
      </c>
      <c r="Y103" s="60" t="s">
        <v>1</v>
      </c>
      <c r="Z103" s="60" t="s">
        <v>1</v>
      </c>
      <c r="AA103" s="60" t="s">
        <v>1</v>
      </c>
      <c r="AB103" s="60" t="s">
        <v>1</v>
      </c>
      <c r="AC103" s="60" t="s">
        <v>1</v>
      </c>
      <c r="AD103" s="60" t="s">
        <v>1</v>
      </c>
      <c r="AE103" s="60" t="s">
        <v>1</v>
      </c>
      <c r="AF103" s="60" t="s">
        <v>1</v>
      </c>
      <c r="AG103" s="60" t="s">
        <v>1</v>
      </c>
      <c r="AH103" s="60" t="s">
        <v>1</v>
      </c>
      <c r="AI103" s="60" t="s">
        <v>1</v>
      </c>
      <c r="AJ103" s="60" t="s">
        <v>1</v>
      </c>
      <c r="AK103" s="27"/>
    </row>
    <row r="104" spans="1:37" ht="139.5" customHeight="1" x14ac:dyDescent="0.25">
      <c r="A104" s="121" t="s">
        <v>265</v>
      </c>
      <c r="B104" s="63" t="s">
        <v>159</v>
      </c>
      <c r="C104" s="60" t="s">
        <v>233</v>
      </c>
      <c r="D104" s="60" t="s">
        <v>250</v>
      </c>
      <c r="E104" s="93" t="s">
        <v>104</v>
      </c>
      <c r="F104" s="64">
        <v>44197</v>
      </c>
      <c r="G104" s="64">
        <v>45291</v>
      </c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60" t="s">
        <v>1</v>
      </c>
      <c r="Y104" s="60" t="s">
        <v>1</v>
      </c>
      <c r="Z104" s="60" t="s">
        <v>1</v>
      </c>
      <c r="AA104" s="60" t="s">
        <v>1</v>
      </c>
      <c r="AB104" s="60" t="s">
        <v>1</v>
      </c>
      <c r="AC104" s="60" t="s">
        <v>1</v>
      </c>
      <c r="AD104" s="60" t="s">
        <v>1</v>
      </c>
      <c r="AE104" s="60" t="s">
        <v>1</v>
      </c>
      <c r="AF104" s="60" t="s">
        <v>1</v>
      </c>
      <c r="AG104" s="60" t="s">
        <v>1</v>
      </c>
      <c r="AH104" s="60" t="s">
        <v>1</v>
      </c>
      <c r="AI104" s="60" t="s">
        <v>1</v>
      </c>
      <c r="AJ104" s="60" t="s">
        <v>1</v>
      </c>
      <c r="AK104" s="27"/>
    </row>
    <row r="105" spans="1:37" ht="156" customHeight="1" x14ac:dyDescent="0.25">
      <c r="A105" s="119"/>
      <c r="B105" s="63" t="s">
        <v>235</v>
      </c>
      <c r="C105" s="60" t="s">
        <v>233</v>
      </c>
      <c r="D105" s="60" t="s">
        <v>250</v>
      </c>
      <c r="E105" s="93" t="s">
        <v>104</v>
      </c>
      <c r="F105" s="64">
        <v>44197</v>
      </c>
      <c r="G105" s="64">
        <v>45291</v>
      </c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60" t="s">
        <v>1</v>
      </c>
      <c r="Y105" s="60" t="s">
        <v>1</v>
      </c>
      <c r="Z105" s="60" t="s">
        <v>1</v>
      </c>
      <c r="AA105" s="60" t="s">
        <v>1</v>
      </c>
      <c r="AB105" s="60" t="s">
        <v>1</v>
      </c>
      <c r="AC105" s="60" t="s">
        <v>1</v>
      </c>
      <c r="AD105" s="60" t="s">
        <v>1</v>
      </c>
      <c r="AE105" s="60" t="s">
        <v>1</v>
      </c>
      <c r="AF105" s="60" t="s">
        <v>1</v>
      </c>
      <c r="AG105" s="60" t="s">
        <v>1</v>
      </c>
      <c r="AH105" s="60" t="s">
        <v>1</v>
      </c>
      <c r="AI105" s="60" t="s">
        <v>1</v>
      </c>
      <c r="AJ105" s="60" t="s">
        <v>1</v>
      </c>
      <c r="AK105" s="27"/>
    </row>
    <row r="106" spans="1:37" ht="132" customHeight="1" x14ac:dyDescent="0.25">
      <c r="A106" s="121" t="s">
        <v>266</v>
      </c>
      <c r="B106" s="63" t="s">
        <v>160</v>
      </c>
      <c r="C106" s="60" t="s">
        <v>233</v>
      </c>
      <c r="D106" s="60" t="s">
        <v>250</v>
      </c>
      <c r="E106" s="93" t="s">
        <v>104</v>
      </c>
      <c r="F106" s="64">
        <v>44197</v>
      </c>
      <c r="G106" s="64">
        <v>45291</v>
      </c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60" t="s">
        <v>1</v>
      </c>
      <c r="Y106" s="60" t="s">
        <v>1</v>
      </c>
      <c r="Z106" s="60" t="s">
        <v>1</v>
      </c>
      <c r="AA106" s="60" t="s">
        <v>1</v>
      </c>
      <c r="AB106" s="60" t="s">
        <v>1</v>
      </c>
      <c r="AC106" s="60" t="s">
        <v>1</v>
      </c>
      <c r="AD106" s="60" t="s">
        <v>1</v>
      </c>
      <c r="AE106" s="60" t="s">
        <v>1</v>
      </c>
      <c r="AF106" s="60" t="s">
        <v>1</v>
      </c>
      <c r="AG106" s="60" t="s">
        <v>1</v>
      </c>
      <c r="AH106" s="60" t="s">
        <v>1</v>
      </c>
      <c r="AI106" s="60" t="s">
        <v>1</v>
      </c>
      <c r="AJ106" s="60" t="s">
        <v>1</v>
      </c>
      <c r="AK106" s="27"/>
    </row>
    <row r="107" spans="1:37" ht="138.75" customHeight="1" x14ac:dyDescent="0.25">
      <c r="A107" s="119"/>
      <c r="B107" s="63" t="s">
        <v>236</v>
      </c>
      <c r="C107" s="60" t="s">
        <v>233</v>
      </c>
      <c r="D107" s="60" t="s">
        <v>251</v>
      </c>
      <c r="E107" s="93" t="s">
        <v>104</v>
      </c>
      <c r="F107" s="64">
        <v>44197</v>
      </c>
      <c r="G107" s="64">
        <v>45291</v>
      </c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60" t="s">
        <v>1</v>
      </c>
      <c r="Y107" s="60" t="s">
        <v>1</v>
      </c>
      <c r="Z107" s="60" t="s">
        <v>1</v>
      </c>
      <c r="AA107" s="60" t="s">
        <v>1</v>
      </c>
      <c r="AB107" s="60" t="s">
        <v>1</v>
      </c>
      <c r="AC107" s="60" t="s">
        <v>1</v>
      </c>
      <c r="AD107" s="60" t="s">
        <v>1</v>
      </c>
      <c r="AE107" s="60" t="s">
        <v>1</v>
      </c>
      <c r="AF107" s="60" t="s">
        <v>1</v>
      </c>
      <c r="AG107" s="60" t="s">
        <v>1</v>
      </c>
      <c r="AH107" s="60" t="s">
        <v>1</v>
      </c>
      <c r="AI107" s="60" t="s">
        <v>1</v>
      </c>
      <c r="AJ107" s="60" t="s">
        <v>1</v>
      </c>
      <c r="AK107" s="27"/>
    </row>
    <row r="108" spans="1:37" ht="38.25" customHeight="1" x14ac:dyDescent="0.25">
      <c r="A108" s="95"/>
      <c r="B108" s="96" t="s">
        <v>12</v>
      </c>
      <c r="C108" s="97"/>
      <c r="D108" s="98"/>
      <c r="E108" s="97"/>
      <c r="F108" s="99"/>
      <c r="G108" s="99"/>
      <c r="H108" s="100">
        <f t="shared" ref="H108:W108" si="54">H77+H103</f>
        <v>1376.1</v>
      </c>
      <c r="I108" s="100">
        <f t="shared" si="54"/>
        <v>458.7</v>
      </c>
      <c r="J108" s="100">
        <f t="shared" si="54"/>
        <v>0</v>
      </c>
      <c r="K108" s="100">
        <f t="shared" si="54"/>
        <v>458.7</v>
      </c>
      <c r="L108" s="100">
        <f t="shared" si="54"/>
        <v>0</v>
      </c>
      <c r="M108" s="100">
        <f t="shared" si="54"/>
        <v>0</v>
      </c>
      <c r="N108" s="100">
        <f t="shared" si="54"/>
        <v>458.7</v>
      </c>
      <c r="O108" s="100">
        <f t="shared" si="54"/>
        <v>0</v>
      </c>
      <c r="P108" s="100">
        <f t="shared" si="54"/>
        <v>458.7</v>
      </c>
      <c r="Q108" s="100">
        <f t="shared" si="54"/>
        <v>0</v>
      </c>
      <c r="R108" s="100">
        <f t="shared" si="54"/>
        <v>0</v>
      </c>
      <c r="S108" s="100">
        <f t="shared" si="54"/>
        <v>458.7</v>
      </c>
      <c r="T108" s="100">
        <f t="shared" si="54"/>
        <v>0</v>
      </c>
      <c r="U108" s="100">
        <f t="shared" si="54"/>
        <v>458.7</v>
      </c>
      <c r="V108" s="100">
        <f t="shared" si="54"/>
        <v>0</v>
      </c>
      <c r="W108" s="100">
        <f t="shared" si="54"/>
        <v>0</v>
      </c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  <c r="AH108" s="23"/>
      <c r="AI108" s="23"/>
      <c r="AJ108" s="23"/>
      <c r="AK108" s="27"/>
    </row>
    <row r="109" spans="1:37" ht="29.25" customHeight="1" x14ac:dyDescent="0.25">
      <c r="A109" s="177" t="s">
        <v>34</v>
      </c>
      <c r="B109" s="178"/>
      <c r="C109" s="178"/>
      <c r="D109" s="178"/>
      <c r="E109" s="178"/>
      <c r="F109" s="178"/>
      <c r="G109" s="178"/>
      <c r="H109" s="178"/>
      <c r="I109" s="178"/>
      <c r="J109" s="178"/>
      <c r="K109" s="178"/>
      <c r="L109" s="178"/>
      <c r="M109" s="178"/>
      <c r="N109" s="178"/>
      <c r="O109" s="178"/>
      <c r="P109" s="178"/>
      <c r="Q109" s="178"/>
      <c r="R109" s="178"/>
      <c r="S109" s="178"/>
      <c r="T109" s="178"/>
      <c r="U109" s="178"/>
      <c r="V109" s="178"/>
      <c r="W109" s="178"/>
      <c r="X109" s="178"/>
      <c r="Y109" s="178"/>
      <c r="Z109" s="178"/>
      <c r="AA109" s="178"/>
      <c r="AB109" s="178"/>
      <c r="AC109" s="178"/>
      <c r="AD109" s="178"/>
      <c r="AE109" s="178"/>
      <c r="AF109" s="178"/>
      <c r="AG109" s="178"/>
      <c r="AH109" s="178"/>
      <c r="AI109" s="178"/>
      <c r="AJ109" s="179"/>
      <c r="AK109" s="27"/>
    </row>
    <row r="110" spans="1:37" ht="33.75" customHeight="1" x14ac:dyDescent="0.25">
      <c r="A110" s="51"/>
      <c r="B110" s="157" t="s">
        <v>35</v>
      </c>
      <c r="C110" s="172"/>
      <c r="D110" s="172"/>
      <c r="E110" s="172"/>
      <c r="F110" s="172"/>
      <c r="G110" s="172"/>
      <c r="H110" s="172"/>
      <c r="I110" s="172"/>
      <c r="J110" s="172"/>
      <c r="K110" s="172"/>
      <c r="L110" s="172"/>
      <c r="M110" s="172"/>
      <c r="N110" s="172"/>
      <c r="O110" s="172"/>
      <c r="P110" s="172"/>
      <c r="Q110" s="172"/>
      <c r="R110" s="172"/>
      <c r="S110" s="172"/>
      <c r="T110" s="172"/>
      <c r="U110" s="172"/>
      <c r="V110" s="172"/>
      <c r="W110" s="172"/>
      <c r="X110" s="172"/>
      <c r="Y110" s="172"/>
      <c r="Z110" s="172"/>
      <c r="AA110" s="172"/>
      <c r="AB110" s="172"/>
      <c r="AC110" s="172"/>
      <c r="AD110" s="172"/>
      <c r="AE110" s="172"/>
      <c r="AF110" s="172"/>
      <c r="AG110" s="172"/>
      <c r="AH110" s="172"/>
      <c r="AI110" s="172"/>
      <c r="AJ110" s="173"/>
      <c r="AK110" s="27"/>
    </row>
    <row r="111" spans="1:37" s="38" customFormat="1" ht="183" customHeight="1" x14ac:dyDescent="0.25">
      <c r="A111" s="101" t="s">
        <v>25</v>
      </c>
      <c r="B111" s="73" t="s">
        <v>27</v>
      </c>
      <c r="C111" s="74" t="s">
        <v>203</v>
      </c>
      <c r="D111" s="74" t="s">
        <v>205</v>
      </c>
      <c r="E111" s="69" t="s">
        <v>97</v>
      </c>
      <c r="F111" s="56">
        <v>44197</v>
      </c>
      <c r="G111" s="56">
        <v>45291</v>
      </c>
      <c r="H111" s="75">
        <f>I111+N111+S111</f>
        <v>120</v>
      </c>
      <c r="I111" s="75">
        <f>J111+K111+L111+M111</f>
        <v>40</v>
      </c>
      <c r="J111" s="75">
        <f>J112+J114+J116</f>
        <v>0</v>
      </c>
      <c r="K111" s="75">
        <f t="shared" ref="K111" si="55">K112+K114+K116</f>
        <v>40</v>
      </c>
      <c r="L111" s="75">
        <f t="shared" ref="L111" si="56">L112+L114+L116</f>
        <v>0</v>
      </c>
      <c r="M111" s="75">
        <f t="shared" ref="M111" si="57">M112+M114+M116</f>
        <v>0</v>
      </c>
      <c r="N111" s="75">
        <f>O111+P111+Q111+R111</f>
        <v>40</v>
      </c>
      <c r="O111" s="75">
        <f>O112+O114+O116</f>
        <v>0</v>
      </c>
      <c r="P111" s="75">
        <f t="shared" ref="P111" si="58">P112+P114+P116</f>
        <v>40</v>
      </c>
      <c r="Q111" s="75">
        <f t="shared" ref="Q111" si="59">Q112+Q114+Q116</f>
        <v>0</v>
      </c>
      <c r="R111" s="75">
        <f t="shared" ref="R111" si="60">R112+R114+R116</f>
        <v>0</v>
      </c>
      <c r="S111" s="75">
        <f>T111+U111+V111+W111</f>
        <v>40</v>
      </c>
      <c r="T111" s="75">
        <f>T112+T114+T116</f>
        <v>0</v>
      </c>
      <c r="U111" s="75">
        <f t="shared" ref="U111:W111" si="61">U112+U114+U116</f>
        <v>40</v>
      </c>
      <c r="V111" s="75">
        <f t="shared" si="61"/>
        <v>0</v>
      </c>
      <c r="W111" s="75">
        <f t="shared" si="61"/>
        <v>0</v>
      </c>
      <c r="X111" s="69" t="s">
        <v>1</v>
      </c>
      <c r="Y111" s="69" t="s">
        <v>1</v>
      </c>
      <c r="Z111" s="69" t="s">
        <v>1</v>
      </c>
      <c r="AA111" s="69" t="s">
        <v>1</v>
      </c>
      <c r="AB111" s="69" t="s">
        <v>1</v>
      </c>
      <c r="AC111" s="69" t="s">
        <v>1</v>
      </c>
      <c r="AD111" s="69" t="s">
        <v>1</v>
      </c>
      <c r="AE111" s="69" t="s">
        <v>1</v>
      </c>
      <c r="AF111" s="69" t="s">
        <v>1</v>
      </c>
      <c r="AG111" s="69" t="s">
        <v>1</v>
      </c>
      <c r="AH111" s="69" t="s">
        <v>1</v>
      </c>
      <c r="AI111" s="69"/>
      <c r="AJ111" s="74" t="s">
        <v>1</v>
      </c>
      <c r="AK111" s="48"/>
    </row>
    <row r="112" spans="1:37" s="38" customFormat="1" ht="106.5" customHeight="1" x14ac:dyDescent="0.25">
      <c r="A112" s="102" t="s">
        <v>171</v>
      </c>
      <c r="B112" s="68" t="s">
        <v>73</v>
      </c>
      <c r="C112" s="69" t="s">
        <v>203</v>
      </c>
      <c r="D112" s="69" t="s">
        <v>205</v>
      </c>
      <c r="E112" s="69" t="s">
        <v>97</v>
      </c>
      <c r="F112" s="64">
        <v>44197</v>
      </c>
      <c r="G112" s="64">
        <v>45291</v>
      </c>
      <c r="H112" s="70">
        <f>I112+N112+S112</f>
        <v>90</v>
      </c>
      <c r="I112" s="70">
        <f t="shared" ref="I112:I144" si="62">J112+K112+L112+M112</f>
        <v>30</v>
      </c>
      <c r="J112" s="70">
        <v>0</v>
      </c>
      <c r="K112" s="70">
        <v>30</v>
      </c>
      <c r="L112" s="70">
        <v>0</v>
      </c>
      <c r="M112" s="70">
        <v>0</v>
      </c>
      <c r="N112" s="70">
        <f t="shared" ref="N112" si="63">O112+P112+Q112+R112</f>
        <v>30</v>
      </c>
      <c r="O112" s="70">
        <v>0</v>
      </c>
      <c r="P112" s="70">
        <v>30</v>
      </c>
      <c r="Q112" s="70">
        <v>0</v>
      </c>
      <c r="R112" s="70">
        <v>0</v>
      </c>
      <c r="S112" s="70">
        <f t="shared" ref="S112" si="64">T112+U112+V112+W112</f>
        <v>30</v>
      </c>
      <c r="T112" s="70">
        <v>0</v>
      </c>
      <c r="U112" s="70">
        <v>30</v>
      </c>
      <c r="V112" s="70">
        <v>0</v>
      </c>
      <c r="W112" s="70">
        <v>0</v>
      </c>
      <c r="X112" s="74"/>
      <c r="Y112" s="69" t="s">
        <v>1</v>
      </c>
      <c r="Z112" s="69" t="s">
        <v>1</v>
      </c>
      <c r="AA112" s="69" t="s">
        <v>1</v>
      </c>
      <c r="AB112" s="74"/>
      <c r="AC112" s="69" t="s">
        <v>1</v>
      </c>
      <c r="AD112" s="69" t="s">
        <v>1</v>
      </c>
      <c r="AE112" s="74"/>
      <c r="AF112" s="74"/>
      <c r="AG112" s="69" t="s">
        <v>1</v>
      </c>
      <c r="AH112" s="69" t="s">
        <v>1</v>
      </c>
      <c r="AI112" s="74"/>
      <c r="AJ112" s="74"/>
      <c r="AK112" s="48"/>
    </row>
    <row r="113" spans="1:37" s="38" customFormat="1" ht="106.5" customHeight="1" x14ac:dyDescent="0.25">
      <c r="A113" s="102"/>
      <c r="B113" s="68" t="s">
        <v>237</v>
      </c>
      <c r="C113" s="69" t="s">
        <v>203</v>
      </c>
      <c r="D113" s="69" t="s">
        <v>205</v>
      </c>
      <c r="E113" s="69" t="s">
        <v>97</v>
      </c>
      <c r="F113" s="64">
        <v>44197</v>
      </c>
      <c r="G113" s="64">
        <v>45291</v>
      </c>
      <c r="H113" s="70"/>
      <c r="I113" s="70"/>
      <c r="J113" s="75"/>
      <c r="K113" s="75"/>
      <c r="L113" s="75"/>
      <c r="M113" s="75"/>
      <c r="N113" s="75"/>
      <c r="O113" s="75"/>
      <c r="P113" s="75"/>
      <c r="Q113" s="75"/>
      <c r="R113" s="75"/>
      <c r="S113" s="75"/>
      <c r="T113" s="75"/>
      <c r="U113" s="75"/>
      <c r="V113" s="75"/>
      <c r="W113" s="75"/>
      <c r="X113" s="74"/>
      <c r="Y113" s="69" t="s">
        <v>1</v>
      </c>
      <c r="Z113" s="69" t="s">
        <v>1</v>
      </c>
      <c r="AA113" s="69" t="s">
        <v>1</v>
      </c>
      <c r="AB113" s="74"/>
      <c r="AC113" s="69" t="s">
        <v>1</v>
      </c>
      <c r="AD113" s="69" t="s">
        <v>1</v>
      </c>
      <c r="AE113" s="74"/>
      <c r="AF113" s="74"/>
      <c r="AG113" s="69" t="s">
        <v>1</v>
      </c>
      <c r="AH113" s="69" t="s">
        <v>1</v>
      </c>
      <c r="AI113" s="74"/>
      <c r="AJ113" s="74"/>
      <c r="AK113" s="48"/>
    </row>
    <row r="114" spans="1:37" s="38" customFormat="1" ht="114" customHeight="1" x14ac:dyDescent="0.25">
      <c r="A114" s="102" t="s">
        <v>172</v>
      </c>
      <c r="B114" s="68" t="s">
        <v>74</v>
      </c>
      <c r="C114" s="69" t="s">
        <v>203</v>
      </c>
      <c r="D114" s="69" t="s">
        <v>205</v>
      </c>
      <c r="E114" s="69" t="s">
        <v>97</v>
      </c>
      <c r="F114" s="64">
        <v>44197</v>
      </c>
      <c r="G114" s="64">
        <v>45291</v>
      </c>
      <c r="H114" s="70">
        <f>I114+N114+S114</f>
        <v>30</v>
      </c>
      <c r="I114" s="70">
        <f t="shared" si="62"/>
        <v>10</v>
      </c>
      <c r="J114" s="103">
        <v>0</v>
      </c>
      <c r="K114" s="103">
        <v>10</v>
      </c>
      <c r="L114" s="103">
        <v>0</v>
      </c>
      <c r="M114" s="103">
        <v>0</v>
      </c>
      <c r="N114" s="103">
        <f t="shared" ref="N114" si="65">O114+P114+Q114+R114</f>
        <v>10</v>
      </c>
      <c r="O114" s="103">
        <v>0</v>
      </c>
      <c r="P114" s="103">
        <v>10</v>
      </c>
      <c r="Q114" s="103">
        <v>0</v>
      </c>
      <c r="R114" s="103">
        <v>0</v>
      </c>
      <c r="S114" s="103">
        <f t="shared" ref="S114" si="66">T114+U114+V114+W114</f>
        <v>10</v>
      </c>
      <c r="T114" s="103">
        <v>0</v>
      </c>
      <c r="U114" s="103">
        <v>10</v>
      </c>
      <c r="V114" s="103">
        <v>0</v>
      </c>
      <c r="W114" s="103">
        <v>0</v>
      </c>
      <c r="X114" s="74"/>
      <c r="Y114" s="69" t="s">
        <v>1</v>
      </c>
      <c r="Z114" s="69" t="s">
        <v>1</v>
      </c>
      <c r="AA114" s="69" t="s">
        <v>1</v>
      </c>
      <c r="AB114" s="74"/>
      <c r="AC114" s="69" t="s">
        <v>1</v>
      </c>
      <c r="AD114" s="69" t="s">
        <v>1</v>
      </c>
      <c r="AE114" s="74"/>
      <c r="AF114" s="74"/>
      <c r="AG114" s="69" t="s">
        <v>1</v>
      </c>
      <c r="AH114" s="69" t="s">
        <v>1</v>
      </c>
      <c r="AI114" s="74"/>
      <c r="AJ114" s="74"/>
      <c r="AK114" s="48"/>
    </row>
    <row r="115" spans="1:37" s="38" customFormat="1" ht="114" customHeight="1" x14ac:dyDescent="0.25">
      <c r="A115" s="102"/>
      <c r="B115" s="68" t="s">
        <v>238</v>
      </c>
      <c r="C115" s="69" t="s">
        <v>203</v>
      </c>
      <c r="D115" s="69" t="s">
        <v>205</v>
      </c>
      <c r="E115" s="69" t="s">
        <v>97</v>
      </c>
      <c r="F115" s="64">
        <v>44197</v>
      </c>
      <c r="G115" s="64">
        <v>45291</v>
      </c>
      <c r="H115" s="70"/>
      <c r="I115" s="70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74"/>
      <c r="Y115" s="69" t="s">
        <v>1</v>
      </c>
      <c r="Z115" s="69" t="s">
        <v>1</v>
      </c>
      <c r="AA115" s="69" t="s">
        <v>1</v>
      </c>
      <c r="AB115" s="74"/>
      <c r="AC115" s="69" t="s">
        <v>1</v>
      </c>
      <c r="AD115" s="69" t="s">
        <v>1</v>
      </c>
      <c r="AE115" s="74"/>
      <c r="AF115" s="74"/>
      <c r="AG115" s="69" t="s">
        <v>1</v>
      </c>
      <c r="AH115" s="69" t="s">
        <v>1</v>
      </c>
      <c r="AI115" s="74"/>
      <c r="AJ115" s="74"/>
      <c r="AK115" s="48"/>
    </row>
    <row r="116" spans="1:37" s="38" customFormat="1" ht="144.75" customHeight="1" x14ac:dyDescent="0.25">
      <c r="A116" s="102" t="s">
        <v>267</v>
      </c>
      <c r="B116" s="68" t="s">
        <v>61</v>
      </c>
      <c r="C116" s="69" t="s">
        <v>203</v>
      </c>
      <c r="D116" s="69" t="s">
        <v>205</v>
      </c>
      <c r="E116" s="69" t="s">
        <v>97</v>
      </c>
      <c r="F116" s="64">
        <v>44197</v>
      </c>
      <c r="G116" s="64">
        <v>45291</v>
      </c>
      <c r="H116" s="70">
        <f>I116+N116+S116</f>
        <v>0</v>
      </c>
      <c r="I116" s="70">
        <f t="shared" si="62"/>
        <v>0</v>
      </c>
      <c r="J116" s="103">
        <v>0</v>
      </c>
      <c r="K116" s="103">
        <v>0</v>
      </c>
      <c r="L116" s="103">
        <v>0</v>
      </c>
      <c r="M116" s="103">
        <v>0</v>
      </c>
      <c r="N116" s="103">
        <f t="shared" ref="N116" si="67">O116+P116+Q116+R116</f>
        <v>0</v>
      </c>
      <c r="O116" s="103">
        <v>0</v>
      </c>
      <c r="P116" s="103">
        <v>0</v>
      </c>
      <c r="Q116" s="103">
        <v>0</v>
      </c>
      <c r="R116" s="103">
        <v>0</v>
      </c>
      <c r="S116" s="103">
        <f t="shared" ref="S116" si="68">T116+U116+V116+W116</f>
        <v>0</v>
      </c>
      <c r="T116" s="103">
        <v>0</v>
      </c>
      <c r="U116" s="103">
        <v>0</v>
      </c>
      <c r="V116" s="103">
        <v>0</v>
      </c>
      <c r="W116" s="103">
        <v>0</v>
      </c>
      <c r="X116" s="74"/>
      <c r="Y116" s="69" t="s">
        <v>1</v>
      </c>
      <c r="Z116" s="69" t="s">
        <v>1</v>
      </c>
      <c r="AA116" s="69" t="s">
        <v>1</v>
      </c>
      <c r="AB116" s="74"/>
      <c r="AC116" s="69" t="s">
        <v>1</v>
      </c>
      <c r="AD116" s="69" t="s">
        <v>1</v>
      </c>
      <c r="AE116" s="74"/>
      <c r="AF116" s="74"/>
      <c r="AG116" s="69" t="s">
        <v>1</v>
      </c>
      <c r="AH116" s="69" t="s">
        <v>1</v>
      </c>
      <c r="AI116" s="74"/>
      <c r="AJ116" s="74"/>
      <c r="AK116" s="48"/>
    </row>
    <row r="117" spans="1:37" s="38" customFormat="1" ht="115.5" customHeight="1" x14ac:dyDescent="0.25">
      <c r="A117" s="102"/>
      <c r="B117" s="68" t="s">
        <v>239</v>
      </c>
      <c r="C117" s="69" t="s">
        <v>203</v>
      </c>
      <c r="D117" s="69" t="s">
        <v>205</v>
      </c>
      <c r="E117" s="69" t="s">
        <v>97</v>
      </c>
      <c r="F117" s="64">
        <v>44197</v>
      </c>
      <c r="G117" s="64">
        <v>45291</v>
      </c>
      <c r="H117" s="70"/>
      <c r="I117" s="70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74"/>
      <c r="Y117" s="69" t="s">
        <v>1</v>
      </c>
      <c r="Z117" s="69" t="s">
        <v>1</v>
      </c>
      <c r="AA117" s="69" t="s">
        <v>1</v>
      </c>
      <c r="AB117" s="74"/>
      <c r="AC117" s="69" t="s">
        <v>1</v>
      </c>
      <c r="AD117" s="69" t="s">
        <v>1</v>
      </c>
      <c r="AE117" s="74"/>
      <c r="AF117" s="74"/>
      <c r="AG117" s="69" t="s">
        <v>1</v>
      </c>
      <c r="AH117" s="69" t="s">
        <v>1</v>
      </c>
      <c r="AI117" s="74"/>
      <c r="AJ117" s="74"/>
      <c r="AK117" s="48"/>
    </row>
    <row r="118" spans="1:37" ht="39.75" customHeight="1" x14ac:dyDescent="0.25">
      <c r="A118" s="183" t="s">
        <v>151</v>
      </c>
      <c r="B118" s="184"/>
      <c r="C118" s="184"/>
      <c r="D118" s="184"/>
      <c r="E118" s="184"/>
      <c r="F118" s="184"/>
      <c r="G118" s="184"/>
      <c r="H118" s="184"/>
      <c r="I118" s="184"/>
      <c r="J118" s="184"/>
      <c r="K118" s="184"/>
      <c r="L118" s="184"/>
      <c r="M118" s="184"/>
      <c r="N118" s="184"/>
      <c r="O118" s="184"/>
      <c r="P118" s="184"/>
      <c r="Q118" s="184"/>
      <c r="R118" s="184"/>
      <c r="S118" s="184"/>
      <c r="T118" s="184"/>
      <c r="U118" s="184"/>
      <c r="V118" s="184"/>
      <c r="W118" s="184"/>
      <c r="X118" s="184"/>
      <c r="Y118" s="184"/>
      <c r="Z118" s="184"/>
      <c r="AA118" s="184"/>
      <c r="AB118" s="184"/>
      <c r="AC118" s="184"/>
      <c r="AD118" s="184"/>
      <c r="AE118" s="184"/>
      <c r="AF118" s="184"/>
      <c r="AG118" s="184"/>
      <c r="AH118" s="184"/>
      <c r="AI118" s="184"/>
      <c r="AJ118" s="185"/>
      <c r="AK118" s="27"/>
    </row>
    <row r="119" spans="1:37" s="50" customFormat="1" ht="165" customHeight="1" x14ac:dyDescent="0.25">
      <c r="A119" s="101" t="s">
        <v>55</v>
      </c>
      <c r="B119" s="73" t="s">
        <v>44</v>
      </c>
      <c r="C119" s="74" t="s">
        <v>203</v>
      </c>
      <c r="D119" s="74" t="s">
        <v>205</v>
      </c>
      <c r="E119" s="74" t="s">
        <v>29</v>
      </c>
      <c r="F119" s="56">
        <v>44197</v>
      </c>
      <c r="G119" s="56">
        <v>45291</v>
      </c>
      <c r="H119" s="75">
        <f>I119+N119+S119</f>
        <v>140</v>
      </c>
      <c r="I119" s="75">
        <f t="shared" si="62"/>
        <v>0</v>
      </c>
      <c r="J119" s="77">
        <f>J120</f>
        <v>0</v>
      </c>
      <c r="K119" s="77">
        <f t="shared" ref="K119" si="69">K120</f>
        <v>0</v>
      </c>
      <c r="L119" s="77">
        <f t="shared" ref="L119" si="70">L120</f>
        <v>0</v>
      </c>
      <c r="M119" s="77">
        <f t="shared" ref="M119" si="71">M120</f>
        <v>0</v>
      </c>
      <c r="N119" s="77">
        <f t="shared" ref="N119:N120" si="72">O119+P119+Q119+R119</f>
        <v>70</v>
      </c>
      <c r="O119" s="77">
        <f>O120</f>
        <v>0</v>
      </c>
      <c r="P119" s="77">
        <f t="shared" ref="P119" si="73">P120</f>
        <v>70</v>
      </c>
      <c r="Q119" s="77">
        <f t="shared" ref="Q119" si="74">Q120</f>
        <v>0</v>
      </c>
      <c r="R119" s="77">
        <f t="shared" ref="R119" si="75">R120</f>
        <v>0</v>
      </c>
      <c r="S119" s="77">
        <f t="shared" ref="S119:S120" si="76">T119+U119+V119+W119</f>
        <v>70</v>
      </c>
      <c r="T119" s="77">
        <f>T120</f>
        <v>0</v>
      </c>
      <c r="U119" s="77">
        <f t="shared" ref="U119:W119" si="77">U120</f>
        <v>70</v>
      </c>
      <c r="V119" s="77">
        <f t="shared" si="77"/>
        <v>0</v>
      </c>
      <c r="W119" s="77">
        <f t="shared" si="77"/>
        <v>0</v>
      </c>
      <c r="X119" s="74"/>
      <c r="Y119" s="74"/>
      <c r="Z119" s="74"/>
      <c r="AA119" s="74"/>
      <c r="AB119" s="74"/>
      <c r="AC119" s="74" t="s">
        <v>1</v>
      </c>
      <c r="AD119" s="74" t="s">
        <v>1</v>
      </c>
      <c r="AE119" s="74"/>
      <c r="AF119" s="74"/>
      <c r="AG119" s="74" t="s">
        <v>1</v>
      </c>
      <c r="AH119" s="74" t="s">
        <v>1</v>
      </c>
      <c r="AI119" s="74"/>
      <c r="AJ119" s="74"/>
      <c r="AK119" s="49"/>
    </row>
    <row r="120" spans="1:37" s="38" customFormat="1" ht="168.75" customHeight="1" x14ac:dyDescent="0.25">
      <c r="A120" s="102" t="s">
        <v>173</v>
      </c>
      <c r="B120" s="68" t="s">
        <v>62</v>
      </c>
      <c r="C120" s="69" t="s">
        <v>203</v>
      </c>
      <c r="D120" s="69" t="s">
        <v>205</v>
      </c>
      <c r="E120" s="69" t="s">
        <v>29</v>
      </c>
      <c r="F120" s="64">
        <v>44197</v>
      </c>
      <c r="G120" s="64">
        <v>45291</v>
      </c>
      <c r="H120" s="70">
        <f>I120+N120+S120</f>
        <v>140</v>
      </c>
      <c r="I120" s="70">
        <f>K120</f>
        <v>0</v>
      </c>
      <c r="J120" s="103">
        <v>0</v>
      </c>
      <c r="K120" s="103">
        <v>0</v>
      </c>
      <c r="L120" s="103">
        <v>0</v>
      </c>
      <c r="M120" s="103">
        <v>0</v>
      </c>
      <c r="N120" s="103">
        <f t="shared" si="72"/>
        <v>70</v>
      </c>
      <c r="O120" s="103">
        <v>0</v>
      </c>
      <c r="P120" s="103">
        <v>70</v>
      </c>
      <c r="Q120" s="103">
        <v>0</v>
      </c>
      <c r="R120" s="103">
        <v>0</v>
      </c>
      <c r="S120" s="103">
        <f t="shared" si="76"/>
        <v>70</v>
      </c>
      <c r="T120" s="103">
        <v>0</v>
      </c>
      <c r="U120" s="103">
        <v>70</v>
      </c>
      <c r="V120" s="103">
        <v>0</v>
      </c>
      <c r="W120" s="103">
        <v>0</v>
      </c>
      <c r="X120" s="74"/>
      <c r="Y120" s="69"/>
      <c r="Z120" s="69"/>
      <c r="AA120" s="69"/>
      <c r="AB120" s="74"/>
      <c r="AC120" s="69" t="s">
        <v>1</v>
      </c>
      <c r="AD120" s="69" t="s">
        <v>1</v>
      </c>
      <c r="AE120" s="74"/>
      <c r="AF120" s="74"/>
      <c r="AG120" s="69" t="s">
        <v>1</v>
      </c>
      <c r="AH120" s="69" t="s">
        <v>1</v>
      </c>
      <c r="AI120" s="74"/>
      <c r="AJ120" s="74"/>
      <c r="AK120" s="48"/>
    </row>
    <row r="121" spans="1:37" s="38" customFormat="1" ht="161.25" customHeight="1" x14ac:dyDescent="0.25">
      <c r="A121" s="102"/>
      <c r="B121" s="68" t="s">
        <v>240</v>
      </c>
      <c r="C121" s="69" t="s">
        <v>203</v>
      </c>
      <c r="D121" s="69" t="s">
        <v>205</v>
      </c>
      <c r="E121" s="69" t="s">
        <v>29</v>
      </c>
      <c r="F121" s="64">
        <v>44197</v>
      </c>
      <c r="G121" s="64">
        <v>45291</v>
      </c>
      <c r="H121" s="70"/>
      <c r="I121" s="70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74"/>
      <c r="Y121" s="69"/>
      <c r="Z121" s="69"/>
      <c r="AA121" s="69"/>
      <c r="AB121" s="74"/>
      <c r="AC121" s="69" t="s">
        <v>1</v>
      </c>
      <c r="AD121" s="69" t="s">
        <v>1</v>
      </c>
      <c r="AE121" s="74"/>
      <c r="AF121" s="74"/>
      <c r="AG121" s="69" t="s">
        <v>1</v>
      </c>
      <c r="AH121" s="69" t="s">
        <v>1</v>
      </c>
      <c r="AI121" s="74"/>
      <c r="AJ121" s="74"/>
      <c r="AK121" s="48"/>
    </row>
    <row r="122" spans="1:37" s="50" customFormat="1" ht="202.5" customHeight="1" x14ac:dyDescent="0.25">
      <c r="A122" s="101" t="s">
        <v>268</v>
      </c>
      <c r="B122" s="73" t="s">
        <v>161</v>
      </c>
      <c r="C122" s="74" t="s">
        <v>203</v>
      </c>
      <c r="D122" s="74" t="s">
        <v>205</v>
      </c>
      <c r="E122" s="74" t="s">
        <v>29</v>
      </c>
      <c r="F122" s="56">
        <v>44197</v>
      </c>
      <c r="G122" s="56">
        <v>45291</v>
      </c>
      <c r="H122" s="75">
        <f>I122+N122+S122</f>
        <v>120</v>
      </c>
      <c r="I122" s="75">
        <f>J122+K122+L122+M122</f>
        <v>40</v>
      </c>
      <c r="J122" s="77">
        <f>J123+J124</f>
        <v>0</v>
      </c>
      <c r="K122" s="77">
        <f t="shared" ref="K122" si="78">K123+K124</f>
        <v>40</v>
      </c>
      <c r="L122" s="77">
        <f t="shared" ref="L122" si="79">L123+L124</f>
        <v>0</v>
      </c>
      <c r="M122" s="77">
        <f t="shared" ref="M122" si="80">M123+M124</f>
        <v>0</v>
      </c>
      <c r="N122" s="77">
        <f>O122+P122+Q122+R122</f>
        <v>40</v>
      </c>
      <c r="O122" s="77">
        <f>O123+O124</f>
        <v>0</v>
      </c>
      <c r="P122" s="77">
        <f t="shared" ref="P122" si="81">P123+P124</f>
        <v>40</v>
      </c>
      <c r="Q122" s="77">
        <f t="shared" ref="Q122" si="82">Q123+Q124</f>
        <v>0</v>
      </c>
      <c r="R122" s="77">
        <f t="shared" ref="R122" si="83">R123+R124</f>
        <v>0</v>
      </c>
      <c r="S122" s="77">
        <f>T122+U122+V122+W122</f>
        <v>40</v>
      </c>
      <c r="T122" s="77">
        <f>T123+T124</f>
        <v>0</v>
      </c>
      <c r="U122" s="77">
        <f t="shared" ref="U122:W122" si="84">U123+U124</f>
        <v>40</v>
      </c>
      <c r="V122" s="77">
        <f t="shared" si="84"/>
        <v>0</v>
      </c>
      <c r="W122" s="77">
        <f t="shared" si="84"/>
        <v>0</v>
      </c>
      <c r="X122" s="74"/>
      <c r="Y122" s="74" t="s">
        <v>1</v>
      </c>
      <c r="Z122" s="74" t="s">
        <v>1</v>
      </c>
      <c r="AA122" s="74" t="s">
        <v>1</v>
      </c>
      <c r="AB122" s="74"/>
      <c r="AC122" s="74" t="s">
        <v>1</v>
      </c>
      <c r="AD122" s="74" t="s">
        <v>1</v>
      </c>
      <c r="AE122" s="74"/>
      <c r="AF122" s="74"/>
      <c r="AG122" s="74" t="s">
        <v>1</v>
      </c>
      <c r="AH122" s="74" t="s">
        <v>1</v>
      </c>
      <c r="AI122" s="74"/>
      <c r="AJ122" s="74"/>
      <c r="AK122" s="49"/>
    </row>
    <row r="123" spans="1:37" s="38" customFormat="1" ht="125.25" customHeight="1" x14ac:dyDescent="0.25">
      <c r="A123" s="102" t="s">
        <v>269</v>
      </c>
      <c r="B123" s="68" t="s">
        <v>95</v>
      </c>
      <c r="C123" s="69" t="s">
        <v>203</v>
      </c>
      <c r="D123" s="69" t="s">
        <v>205</v>
      </c>
      <c r="E123" s="69" t="s">
        <v>29</v>
      </c>
      <c r="F123" s="64">
        <v>44197</v>
      </c>
      <c r="G123" s="64">
        <v>45291</v>
      </c>
      <c r="H123" s="70">
        <f>I123+N123+S123</f>
        <v>30</v>
      </c>
      <c r="I123" s="70">
        <f t="shared" si="62"/>
        <v>10</v>
      </c>
      <c r="J123" s="103">
        <v>0</v>
      </c>
      <c r="K123" s="103">
        <v>10</v>
      </c>
      <c r="L123" s="103">
        <v>0</v>
      </c>
      <c r="M123" s="103">
        <v>0</v>
      </c>
      <c r="N123" s="103">
        <f t="shared" ref="N123:N124" si="85">O123+P123+Q123+R123</f>
        <v>10</v>
      </c>
      <c r="O123" s="103">
        <v>0</v>
      </c>
      <c r="P123" s="103">
        <v>10</v>
      </c>
      <c r="Q123" s="103">
        <v>0</v>
      </c>
      <c r="R123" s="103">
        <v>0</v>
      </c>
      <c r="S123" s="103">
        <f t="shared" ref="S123:S124" si="86">T123+U123+V123+W123</f>
        <v>10</v>
      </c>
      <c r="T123" s="103">
        <v>0</v>
      </c>
      <c r="U123" s="103">
        <v>10</v>
      </c>
      <c r="V123" s="103">
        <v>0</v>
      </c>
      <c r="W123" s="103">
        <v>0</v>
      </c>
      <c r="X123" s="74"/>
      <c r="Y123" s="69" t="s">
        <v>1</v>
      </c>
      <c r="Z123" s="69" t="s">
        <v>1</v>
      </c>
      <c r="AA123" s="69" t="s">
        <v>1</v>
      </c>
      <c r="AB123" s="74"/>
      <c r="AC123" s="69" t="s">
        <v>1</v>
      </c>
      <c r="AD123" s="69" t="s">
        <v>1</v>
      </c>
      <c r="AE123" s="74"/>
      <c r="AF123" s="74"/>
      <c r="AG123" s="69" t="s">
        <v>1</v>
      </c>
      <c r="AH123" s="69" t="s">
        <v>1</v>
      </c>
      <c r="AI123" s="74"/>
      <c r="AJ123" s="74"/>
      <c r="AK123" s="48"/>
    </row>
    <row r="124" spans="1:37" s="38" customFormat="1" ht="134.25" customHeight="1" x14ac:dyDescent="0.25">
      <c r="A124" s="102" t="s">
        <v>270</v>
      </c>
      <c r="B124" s="68" t="s">
        <v>96</v>
      </c>
      <c r="C124" s="69" t="s">
        <v>203</v>
      </c>
      <c r="D124" s="69" t="s">
        <v>205</v>
      </c>
      <c r="E124" s="69" t="s">
        <v>29</v>
      </c>
      <c r="F124" s="64">
        <v>44197</v>
      </c>
      <c r="G124" s="64">
        <v>45291</v>
      </c>
      <c r="H124" s="70">
        <f>I124+N124+S124</f>
        <v>90</v>
      </c>
      <c r="I124" s="70">
        <f t="shared" si="62"/>
        <v>30</v>
      </c>
      <c r="J124" s="103">
        <v>0</v>
      </c>
      <c r="K124" s="103">
        <v>30</v>
      </c>
      <c r="L124" s="103">
        <v>0</v>
      </c>
      <c r="M124" s="103">
        <v>0</v>
      </c>
      <c r="N124" s="103">
        <f t="shared" si="85"/>
        <v>30</v>
      </c>
      <c r="O124" s="103">
        <v>0</v>
      </c>
      <c r="P124" s="103">
        <v>30</v>
      </c>
      <c r="Q124" s="103">
        <v>0</v>
      </c>
      <c r="R124" s="103">
        <v>0</v>
      </c>
      <c r="S124" s="103">
        <f t="shared" si="86"/>
        <v>30</v>
      </c>
      <c r="T124" s="103">
        <v>0</v>
      </c>
      <c r="U124" s="103">
        <v>30</v>
      </c>
      <c r="V124" s="103">
        <v>0</v>
      </c>
      <c r="W124" s="103">
        <v>0</v>
      </c>
      <c r="X124" s="74"/>
      <c r="Y124" s="69" t="s">
        <v>1</v>
      </c>
      <c r="Z124" s="69" t="s">
        <v>1</v>
      </c>
      <c r="AA124" s="69" t="s">
        <v>1</v>
      </c>
      <c r="AB124" s="74"/>
      <c r="AC124" s="69" t="s">
        <v>1</v>
      </c>
      <c r="AD124" s="69" t="s">
        <v>1</v>
      </c>
      <c r="AE124" s="74"/>
      <c r="AF124" s="74"/>
      <c r="AG124" s="69" t="s">
        <v>1</v>
      </c>
      <c r="AH124" s="69" t="s">
        <v>1</v>
      </c>
      <c r="AI124" s="74"/>
      <c r="AJ124" s="74"/>
      <c r="AK124" s="48"/>
    </row>
    <row r="125" spans="1:37" s="38" customFormat="1" ht="132.75" customHeight="1" x14ac:dyDescent="0.25">
      <c r="A125" s="102"/>
      <c r="B125" s="68" t="s">
        <v>241</v>
      </c>
      <c r="C125" s="69" t="s">
        <v>203</v>
      </c>
      <c r="D125" s="69" t="s">
        <v>205</v>
      </c>
      <c r="E125" s="69" t="s">
        <v>29</v>
      </c>
      <c r="F125" s="64">
        <v>44197</v>
      </c>
      <c r="G125" s="64">
        <v>45291</v>
      </c>
      <c r="H125" s="70"/>
      <c r="I125" s="70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74"/>
      <c r="Y125" s="69" t="s">
        <v>1</v>
      </c>
      <c r="Z125" s="69" t="s">
        <v>1</v>
      </c>
      <c r="AA125" s="69" t="s">
        <v>1</v>
      </c>
      <c r="AB125" s="74"/>
      <c r="AC125" s="69" t="s">
        <v>1</v>
      </c>
      <c r="AD125" s="69" t="s">
        <v>1</v>
      </c>
      <c r="AE125" s="74"/>
      <c r="AF125" s="74"/>
      <c r="AG125" s="69" t="s">
        <v>1</v>
      </c>
      <c r="AH125" s="69" t="s">
        <v>1</v>
      </c>
      <c r="AI125" s="74"/>
      <c r="AJ125" s="74"/>
      <c r="AK125" s="48"/>
    </row>
    <row r="126" spans="1:37" s="38" customFormat="1" ht="28.5" customHeight="1" x14ac:dyDescent="0.25">
      <c r="A126" s="169" t="s">
        <v>43</v>
      </c>
      <c r="B126" s="170"/>
      <c r="C126" s="170"/>
      <c r="D126" s="170"/>
      <c r="E126" s="170"/>
      <c r="F126" s="170"/>
      <c r="G126" s="170"/>
      <c r="H126" s="170"/>
      <c r="I126" s="170"/>
      <c r="J126" s="170"/>
      <c r="K126" s="170"/>
      <c r="L126" s="170"/>
      <c r="M126" s="170"/>
      <c r="N126" s="170"/>
      <c r="O126" s="170"/>
      <c r="P126" s="170"/>
      <c r="Q126" s="170"/>
      <c r="R126" s="170"/>
      <c r="S126" s="170"/>
      <c r="T126" s="170"/>
      <c r="U126" s="170"/>
      <c r="V126" s="170"/>
      <c r="W126" s="170"/>
      <c r="X126" s="170"/>
      <c r="Y126" s="170"/>
      <c r="Z126" s="170"/>
      <c r="AA126" s="170"/>
      <c r="AB126" s="170"/>
      <c r="AC126" s="170"/>
      <c r="AD126" s="170"/>
      <c r="AE126" s="170"/>
      <c r="AF126" s="170"/>
      <c r="AG126" s="170"/>
      <c r="AH126" s="170"/>
      <c r="AI126" s="170"/>
      <c r="AJ126" s="171"/>
      <c r="AK126" s="48"/>
    </row>
    <row r="127" spans="1:37" s="38" customFormat="1" ht="135.75" customHeight="1" x14ac:dyDescent="0.25">
      <c r="A127" s="101" t="s">
        <v>271</v>
      </c>
      <c r="B127" s="73" t="s">
        <v>45</v>
      </c>
      <c r="C127" s="74" t="s">
        <v>203</v>
      </c>
      <c r="D127" s="74" t="s">
        <v>205</v>
      </c>
      <c r="E127" s="69" t="s">
        <v>30</v>
      </c>
      <c r="F127" s="56">
        <v>44197</v>
      </c>
      <c r="G127" s="56">
        <v>45291</v>
      </c>
      <c r="H127" s="75">
        <f>I127+N127+S127</f>
        <v>11050</v>
      </c>
      <c r="I127" s="75">
        <f>J127+K127+L127+M127</f>
        <v>1550</v>
      </c>
      <c r="J127" s="77">
        <f>J128+J130+J132+J134</f>
        <v>0</v>
      </c>
      <c r="K127" s="77">
        <f>K128+K130+K132+K134</f>
        <v>0</v>
      </c>
      <c r="L127" s="77">
        <f>L128+L130+L132+L134+L131+L148</f>
        <v>1550</v>
      </c>
      <c r="M127" s="77">
        <f>M128+M130+M132+M134</f>
        <v>0</v>
      </c>
      <c r="N127" s="77">
        <f>O127+P127+Q127+R127</f>
        <v>4750</v>
      </c>
      <c r="O127" s="77">
        <f>O128+O130+O132+O134</f>
        <v>0</v>
      </c>
      <c r="P127" s="77">
        <f>P128+P130+P132+P134</f>
        <v>0</v>
      </c>
      <c r="Q127" s="77">
        <f>Q128+Q130+Q132+Q134+Q148</f>
        <v>4750</v>
      </c>
      <c r="R127" s="77">
        <f>R128+R130+R132+R134</f>
        <v>0</v>
      </c>
      <c r="S127" s="77">
        <f>T127+U127+V127+W127</f>
        <v>4750</v>
      </c>
      <c r="T127" s="77">
        <f>T128+T130+T132+T134</f>
        <v>0</v>
      </c>
      <c r="U127" s="77">
        <f>U128+U130+U132+U134</f>
        <v>0</v>
      </c>
      <c r="V127" s="77">
        <f>V128+V130+V132+V134+V148</f>
        <v>4750</v>
      </c>
      <c r="W127" s="77">
        <f>W128+W130+W132+W134</f>
        <v>0</v>
      </c>
      <c r="X127" s="74"/>
      <c r="Y127" s="69" t="s">
        <v>1</v>
      </c>
      <c r="Z127" s="69" t="s">
        <v>1</v>
      </c>
      <c r="AA127" s="69"/>
      <c r="AB127" s="74"/>
      <c r="AC127" s="69" t="s">
        <v>1</v>
      </c>
      <c r="AD127" s="69" t="s">
        <v>1</v>
      </c>
      <c r="AE127" s="74"/>
      <c r="AF127" s="74"/>
      <c r="AG127" s="69" t="s">
        <v>1</v>
      </c>
      <c r="AH127" s="69" t="s">
        <v>1</v>
      </c>
      <c r="AI127" s="74"/>
      <c r="AJ127" s="74"/>
      <c r="AK127" s="48"/>
    </row>
    <row r="128" spans="1:37" s="38" customFormat="1" ht="106.5" customHeight="1" x14ac:dyDescent="0.25">
      <c r="A128" s="102" t="s">
        <v>272</v>
      </c>
      <c r="B128" s="68" t="s">
        <v>177</v>
      </c>
      <c r="C128" s="69" t="s">
        <v>203</v>
      </c>
      <c r="D128" s="69" t="s">
        <v>205</v>
      </c>
      <c r="E128" s="69"/>
      <c r="F128" s="64">
        <v>44197</v>
      </c>
      <c r="G128" s="64">
        <v>45291</v>
      </c>
      <c r="H128" s="70">
        <f>I128+N128+S128</f>
        <v>4320</v>
      </c>
      <c r="I128" s="70">
        <f>L128</f>
        <v>1320</v>
      </c>
      <c r="J128" s="103"/>
      <c r="K128" s="103"/>
      <c r="L128" s="103">
        <v>1320</v>
      </c>
      <c r="M128" s="103"/>
      <c r="N128" s="103">
        <f>Q128</f>
        <v>1500</v>
      </c>
      <c r="O128" s="103"/>
      <c r="P128" s="103"/>
      <c r="Q128" s="103">
        <v>1500</v>
      </c>
      <c r="R128" s="103"/>
      <c r="S128" s="103">
        <f>V128</f>
        <v>1500</v>
      </c>
      <c r="T128" s="103"/>
      <c r="U128" s="103"/>
      <c r="V128" s="103">
        <v>1500</v>
      </c>
      <c r="W128" s="103"/>
      <c r="X128" s="74"/>
      <c r="Y128" s="69" t="s">
        <v>1</v>
      </c>
      <c r="Z128" s="69" t="s">
        <v>1</v>
      </c>
      <c r="AA128" s="69"/>
      <c r="AB128" s="74"/>
      <c r="AC128" s="69" t="s">
        <v>1</v>
      </c>
      <c r="AD128" s="69" t="s">
        <v>1</v>
      </c>
      <c r="AE128" s="74"/>
      <c r="AF128" s="74"/>
      <c r="AG128" s="69" t="s">
        <v>1</v>
      </c>
      <c r="AH128" s="69" t="s">
        <v>1</v>
      </c>
      <c r="AI128" s="74"/>
      <c r="AJ128" s="74"/>
      <c r="AK128" s="48"/>
    </row>
    <row r="129" spans="1:38" s="38" customFormat="1" ht="114" customHeight="1" x14ac:dyDescent="0.25">
      <c r="A129" s="102"/>
      <c r="B129" s="68" t="s">
        <v>242</v>
      </c>
      <c r="C129" s="69" t="s">
        <v>203</v>
      </c>
      <c r="D129" s="69" t="s">
        <v>205</v>
      </c>
      <c r="E129" s="69"/>
      <c r="F129" s="64">
        <v>44197</v>
      </c>
      <c r="G129" s="64">
        <v>45291</v>
      </c>
      <c r="H129" s="75"/>
      <c r="I129" s="70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74"/>
      <c r="Y129" s="69" t="s">
        <v>1</v>
      </c>
      <c r="Z129" s="69" t="s">
        <v>1</v>
      </c>
      <c r="AA129" s="69"/>
      <c r="AB129" s="74"/>
      <c r="AC129" s="69" t="s">
        <v>1</v>
      </c>
      <c r="AD129" s="69" t="s">
        <v>1</v>
      </c>
      <c r="AE129" s="74"/>
      <c r="AF129" s="74"/>
      <c r="AG129" s="69" t="s">
        <v>1</v>
      </c>
      <c r="AH129" s="69" t="s">
        <v>1</v>
      </c>
      <c r="AI129" s="74"/>
      <c r="AJ129" s="74"/>
      <c r="AK129" s="48"/>
    </row>
    <row r="130" spans="1:38" s="38" customFormat="1" ht="140.25" customHeight="1" x14ac:dyDescent="0.25">
      <c r="A130" s="102" t="s">
        <v>273</v>
      </c>
      <c r="B130" s="68" t="s">
        <v>178</v>
      </c>
      <c r="C130" s="69" t="s">
        <v>203</v>
      </c>
      <c r="D130" s="69" t="s">
        <v>205</v>
      </c>
      <c r="E130" s="69" t="s">
        <v>30</v>
      </c>
      <c r="F130" s="64">
        <v>44197</v>
      </c>
      <c r="G130" s="64">
        <v>45291</v>
      </c>
      <c r="H130" s="70">
        <f>I130+N130+S130</f>
        <v>3000</v>
      </c>
      <c r="I130" s="70">
        <f t="shared" si="62"/>
        <v>0</v>
      </c>
      <c r="J130" s="103"/>
      <c r="K130" s="103">
        <v>0</v>
      </c>
      <c r="L130" s="103">
        <v>0</v>
      </c>
      <c r="M130" s="103">
        <v>0</v>
      </c>
      <c r="N130" s="103">
        <f t="shared" ref="N130" si="87">O130+P130+Q130+R130</f>
        <v>1500</v>
      </c>
      <c r="O130" s="103">
        <v>0</v>
      </c>
      <c r="P130" s="103">
        <v>0</v>
      </c>
      <c r="Q130" s="103">
        <v>1500</v>
      </c>
      <c r="R130" s="103">
        <v>0</v>
      </c>
      <c r="S130" s="103">
        <f t="shared" ref="S130" si="88">T130+U130+V130+W130</f>
        <v>1500</v>
      </c>
      <c r="T130" s="103">
        <v>0</v>
      </c>
      <c r="U130" s="103">
        <v>0</v>
      </c>
      <c r="V130" s="103">
        <v>1500</v>
      </c>
      <c r="W130" s="103">
        <v>0</v>
      </c>
      <c r="X130" s="74"/>
      <c r="Y130" s="69" t="s">
        <v>1</v>
      </c>
      <c r="Z130" s="69" t="s">
        <v>1</v>
      </c>
      <c r="AA130" s="69" t="s">
        <v>1</v>
      </c>
      <c r="AB130" s="74"/>
      <c r="AC130" s="69" t="s">
        <v>1</v>
      </c>
      <c r="AD130" s="69" t="s">
        <v>1</v>
      </c>
      <c r="AE130" s="69" t="s">
        <v>1</v>
      </c>
      <c r="AF130" s="74"/>
      <c r="AG130" s="69" t="s">
        <v>1</v>
      </c>
      <c r="AH130" s="69" t="s">
        <v>1</v>
      </c>
      <c r="AI130" s="69" t="s">
        <v>1</v>
      </c>
      <c r="AJ130" s="69" t="s">
        <v>1</v>
      </c>
      <c r="AK130" s="69"/>
      <c r="AL130" s="69" t="s">
        <v>1</v>
      </c>
    </row>
    <row r="131" spans="1:38" s="38" customFormat="1" ht="142.5" customHeight="1" x14ac:dyDescent="0.25">
      <c r="A131" s="102"/>
      <c r="B131" s="68" t="s">
        <v>243</v>
      </c>
      <c r="C131" s="69" t="s">
        <v>203</v>
      </c>
      <c r="D131" s="69" t="s">
        <v>205</v>
      </c>
      <c r="E131" s="69" t="s">
        <v>30</v>
      </c>
      <c r="F131" s="64">
        <v>44197</v>
      </c>
      <c r="G131" s="64">
        <v>45291</v>
      </c>
      <c r="H131" s="70">
        <f>I131+N131+S131</f>
        <v>0</v>
      </c>
      <c r="I131" s="70">
        <f>J131+K131+L131+M131</f>
        <v>0</v>
      </c>
      <c r="J131" s="103"/>
      <c r="K131" s="103"/>
      <c r="L131" s="103">
        <v>0</v>
      </c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74"/>
      <c r="Y131" s="69" t="s">
        <v>1</v>
      </c>
      <c r="Z131" s="69" t="s">
        <v>1</v>
      </c>
      <c r="AA131" s="69" t="s">
        <v>1</v>
      </c>
      <c r="AB131" s="74"/>
      <c r="AC131" s="69" t="s">
        <v>1</v>
      </c>
      <c r="AD131" s="69" t="s">
        <v>1</v>
      </c>
      <c r="AE131" s="69" t="s">
        <v>1</v>
      </c>
      <c r="AF131" s="74"/>
      <c r="AG131" s="69" t="s">
        <v>1</v>
      </c>
      <c r="AH131" s="69" t="s">
        <v>1</v>
      </c>
      <c r="AI131" s="69" t="s">
        <v>1</v>
      </c>
      <c r="AJ131" s="69" t="s">
        <v>1</v>
      </c>
      <c r="AK131" s="48"/>
    </row>
    <row r="132" spans="1:38" s="38" customFormat="1" ht="113.25" customHeight="1" x14ac:dyDescent="0.25">
      <c r="A132" s="102" t="s">
        <v>274</v>
      </c>
      <c r="B132" s="68" t="s">
        <v>179</v>
      </c>
      <c r="C132" s="69" t="s">
        <v>203</v>
      </c>
      <c r="D132" s="69" t="s">
        <v>205</v>
      </c>
      <c r="E132" s="69"/>
      <c r="F132" s="64">
        <v>44197</v>
      </c>
      <c r="G132" s="64">
        <v>45291</v>
      </c>
      <c r="H132" s="70">
        <f>I132+N132+S132</f>
        <v>2000</v>
      </c>
      <c r="I132" s="70">
        <f>L132</f>
        <v>0</v>
      </c>
      <c r="J132" s="103"/>
      <c r="K132" s="103"/>
      <c r="L132" s="103">
        <v>0</v>
      </c>
      <c r="M132" s="103"/>
      <c r="N132" s="103">
        <f>Q132</f>
        <v>1000</v>
      </c>
      <c r="O132" s="103"/>
      <c r="P132" s="103"/>
      <c r="Q132" s="103">
        <v>1000</v>
      </c>
      <c r="R132" s="103"/>
      <c r="S132" s="103">
        <f>V132</f>
        <v>1000</v>
      </c>
      <c r="T132" s="103"/>
      <c r="U132" s="103"/>
      <c r="V132" s="103">
        <v>1000</v>
      </c>
      <c r="W132" s="103"/>
      <c r="X132" s="74"/>
      <c r="Y132" s="69"/>
      <c r="Z132" s="69"/>
      <c r="AA132" s="69"/>
      <c r="AB132" s="74"/>
      <c r="AC132" s="69" t="s">
        <v>1</v>
      </c>
      <c r="AD132" s="69" t="s">
        <v>1</v>
      </c>
      <c r="AE132" s="69" t="s">
        <v>1</v>
      </c>
      <c r="AF132" s="74"/>
      <c r="AG132" s="69" t="s">
        <v>1</v>
      </c>
      <c r="AH132" s="69" t="s">
        <v>1</v>
      </c>
      <c r="AI132" s="69" t="s">
        <v>1</v>
      </c>
      <c r="AJ132" s="69"/>
      <c r="AK132" s="48"/>
    </row>
    <row r="133" spans="1:38" s="38" customFormat="1" ht="114" customHeight="1" x14ac:dyDescent="0.25">
      <c r="A133" s="102"/>
      <c r="B133" s="68" t="s">
        <v>244</v>
      </c>
      <c r="C133" s="69" t="s">
        <v>203</v>
      </c>
      <c r="D133" s="69" t="s">
        <v>205</v>
      </c>
      <c r="E133" s="69"/>
      <c r="F133" s="64">
        <v>44197</v>
      </c>
      <c r="G133" s="64">
        <v>45291</v>
      </c>
      <c r="H133" s="75"/>
      <c r="I133" s="70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74"/>
      <c r="Y133" s="69"/>
      <c r="Z133" s="69"/>
      <c r="AA133" s="69"/>
      <c r="AB133" s="74"/>
      <c r="AC133" s="69" t="s">
        <v>1</v>
      </c>
      <c r="AD133" s="69" t="s">
        <v>1</v>
      </c>
      <c r="AE133" s="69" t="s">
        <v>1</v>
      </c>
      <c r="AF133" s="74"/>
      <c r="AG133" s="69"/>
      <c r="AH133" s="69"/>
      <c r="AI133" s="69"/>
      <c r="AJ133" s="69"/>
      <c r="AK133" s="48"/>
    </row>
    <row r="134" spans="1:38" s="38" customFormat="1" ht="129" customHeight="1" x14ac:dyDescent="0.25">
      <c r="A134" s="102" t="s">
        <v>275</v>
      </c>
      <c r="B134" s="68" t="s">
        <v>180</v>
      </c>
      <c r="C134" s="69" t="s">
        <v>203</v>
      </c>
      <c r="D134" s="69" t="s">
        <v>205</v>
      </c>
      <c r="E134" s="69" t="s">
        <v>30</v>
      </c>
      <c r="F134" s="64">
        <v>44197</v>
      </c>
      <c r="G134" s="64">
        <v>45291</v>
      </c>
      <c r="H134" s="70">
        <f>I134+N134+S134</f>
        <v>1400</v>
      </c>
      <c r="I134" s="70">
        <f t="shared" si="62"/>
        <v>0</v>
      </c>
      <c r="J134" s="103">
        <v>0</v>
      </c>
      <c r="K134" s="103">
        <v>0</v>
      </c>
      <c r="L134" s="103">
        <v>0</v>
      </c>
      <c r="M134" s="103">
        <v>0</v>
      </c>
      <c r="N134" s="103">
        <f t="shared" ref="N134" si="89">O134+P134+Q134+R134</f>
        <v>700</v>
      </c>
      <c r="O134" s="103">
        <v>0</v>
      </c>
      <c r="P134" s="103">
        <v>0</v>
      </c>
      <c r="Q134" s="103">
        <v>700</v>
      </c>
      <c r="R134" s="103">
        <v>0</v>
      </c>
      <c r="S134" s="103">
        <f t="shared" ref="S134" si="90">T134+U134+V134+W134</f>
        <v>700</v>
      </c>
      <c r="T134" s="103">
        <v>0</v>
      </c>
      <c r="U134" s="103">
        <v>0</v>
      </c>
      <c r="V134" s="103">
        <v>700</v>
      </c>
      <c r="W134" s="103">
        <v>0</v>
      </c>
      <c r="X134" s="74"/>
      <c r="Y134" s="69" t="s">
        <v>1</v>
      </c>
      <c r="Z134" s="69" t="s">
        <v>1</v>
      </c>
      <c r="AA134" s="69" t="s">
        <v>1</v>
      </c>
      <c r="AB134" s="74"/>
      <c r="AC134" s="69" t="s">
        <v>1</v>
      </c>
      <c r="AD134" s="69" t="s">
        <v>1</v>
      </c>
      <c r="AE134" s="74"/>
      <c r="AF134" s="74"/>
      <c r="AG134" s="69" t="s">
        <v>1</v>
      </c>
      <c r="AH134" s="69" t="s">
        <v>1</v>
      </c>
      <c r="AI134" s="74"/>
      <c r="AJ134" s="74"/>
      <c r="AK134" s="48"/>
    </row>
    <row r="135" spans="1:38" s="38" customFormat="1" ht="145.5" customHeight="1" x14ac:dyDescent="0.25">
      <c r="A135" s="102"/>
      <c r="B135" s="68" t="s">
        <v>245</v>
      </c>
      <c r="C135" s="69" t="s">
        <v>203</v>
      </c>
      <c r="D135" s="69" t="s">
        <v>205</v>
      </c>
      <c r="E135" s="69" t="s">
        <v>30</v>
      </c>
      <c r="F135" s="64">
        <v>44197</v>
      </c>
      <c r="G135" s="64">
        <v>45291</v>
      </c>
      <c r="H135" s="75"/>
      <c r="I135" s="70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74"/>
      <c r="Y135" s="69" t="s">
        <v>1</v>
      </c>
      <c r="Z135" s="69" t="s">
        <v>1</v>
      </c>
      <c r="AA135" s="69"/>
      <c r="AB135" s="74"/>
      <c r="AC135" s="69" t="s">
        <v>1</v>
      </c>
      <c r="AD135" s="69" t="s">
        <v>1</v>
      </c>
      <c r="AE135" s="74"/>
      <c r="AF135" s="74"/>
      <c r="AG135" s="69" t="s">
        <v>1</v>
      </c>
      <c r="AH135" s="69" t="s">
        <v>1</v>
      </c>
      <c r="AI135" s="74"/>
      <c r="AJ135" s="74"/>
      <c r="AK135" s="48"/>
    </row>
    <row r="136" spans="1:38" ht="144" hidden="1" customHeight="1" x14ac:dyDescent="0.25">
      <c r="A136" s="104" t="s">
        <v>56</v>
      </c>
      <c r="B136" s="63" t="s">
        <v>46</v>
      </c>
      <c r="C136" s="69" t="s">
        <v>203</v>
      </c>
      <c r="D136" s="74" t="s">
        <v>204</v>
      </c>
      <c r="E136" s="60" t="s">
        <v>30</v>
      </c>
      <c r="F136" s="64">
        <v>43466</v>
      </c>
      <c r="G136" s="64">
        <v>44561</v>
      </c>
      <c r="H136" s="57" t="e">
        <f>#REF!+I136+N136</f>
        <v>#REF!</v>
      </c>
      <c r="I136" s="65">
        <f t="shared" si="62"/>
        <v>0</v>
      </c>
      <c r="J136" s="105">
        <v>0</v>
      </c>
      <c r="K136" s="105">
        <v>0</v>
      </c>
      <c r="L136" s="105">
        <v>0</v>
      </c>
      <c r="M136" s="105">
        <v>0</v>
      </c>
      <c r="N136" s="105">
        <f t="shared" ref="N136" si="91">O136+P136+Q136+R136</f>
        <v>0</v>
      </c>
      <c r="O136" s="105">
        <v>0</v>
      </c>
      <c r="P136" s="105">
        <v>0</v>
      </c>
      <c r="Q136" s="105">
        <v>0</v>
      </c>
      <c r="R136" s="105">
        <v>0</v>
      </c>
      <c r="S136" s="105">
        <f t="shared" ref="S136" si="92">T136+U136+V136+W136</f>
        <v>0</v>
      </c>
      <c r="T136" s="105">
        <v>0</v>
      </c>
      <c r="U136" s="105">
        <v>0</v>
      </c>
      <c r="V136" s="105">
        <v>0</v>
      </c>
      <c r="W136" s="105">
        <v>0</v>
      </c>
      <c r="X136" s="53"/>
      <c r="Y136" s="60" t="s">
        <v>1</v>
      </c>
      <c r="Z136" s="60" t="s">
        <v>1</v>
      </c>
      <c r="AA136" s="60" t="s">
        <v>1</v>
      </c>
      <c r="AB136" s="53"/>
      <c r="AC136" s="60" t="s">
        <v>1</v>
      </c>
      <c r="AD136" s="60" t="s">
        <v>1</v>
      </c>
      <c r="AE136" s="53"/>
      <c r="AF136" s="53"/>
      <c r="AG136" s="60" t="s">
        <v>1</v>
      </c>
      <c r="AH136" s="60" t="s">
        <v>1</v>
      </c>
      <c r="AI136" s="53"/>
      <c r="AJ136" s="53"/>
      <c r="AK136" s="27"/>
    </row>
    <row r="137" spans="1:38" ht="136.5" hidden="1" customHeight="1" x14ac:dyDescent="0.25">
      <c r="A137" s="104"/>
      <c r="B137" s="92" t="s">
        <v>105</v>
      </c>
      <c r="C137" s="69" t="s">
        <v>203</v>
      </c>
      <c r="D137" s="74" t="s">
        <v>204</v>
      </c>
      <c r="E137" s="60" t="s">
        <v>30</v>
      </c>
      <c r="F137" s="64">
        <v>43466</v>
      </c>
      <c r="G137" s="64">
        <v>44561</v>
      </c>
      <c r="H137" s="57"/>
      <c r="I137" s="65"/>
      <c r="J137" s="105"/>
      <c r="K137" s="105"/>
      <c r="L137" s="105"/>
      <c r="M137" s="105"/>
      <c r="N137" s="105"/>
      <c r="O137" s="105"/>
      <c r="P137" s="105"/>
      <c r="Q137" s="105"/>
      <c r="R137" s="105"/>
      <c r="S137" s="105"/>
      <c r="T137" s="105"/>
      <c r="U137" s="105"/>
      <c r="V137" s="105"/>
      <c r="W137" s="105"/>
      <c r="X137" s="53"/>
      <c r="Y137" s="60" t="s">
        <v>1</v>
      </c>
      <c r="Z137" s="60" t="s">
        <v>1</v>
      </c>
      <c r="AA137" s="60" t="s">
        <v>1</v>
      </c>
      <c r="AB137" s="53"/>
      <c r="AC137" s="60" t="s">
        <v>1</v>
      </c>
      <c r="AD137" s="60" t="s">
        <v>1</v>
      </c>
      <c r="AE137" s="53"/>
      <c r="AF137" s="53"/>
      <c r="AG137" s="60" t="s">
        <v>1</v>
      </c>
      <c r="AH137" s="60" t="s">
        <v>1</v>
      </c>
      <c r="AI137" s="53"/>
      <c r="AJ137" s="53"/>
      <c r="AK137" s="27"/>
    </row>
    <row r="138" spans="1:38" ht="137.25" hidden="1" customHeight="1" x14ac:dyDescent="0.25">
      <c r="A138" s="104" t="s">
        <v>57</v>
      </c>
      <c r="B138" s="63" t="s">
        <v>47</v>
      </c>
      <c r="C138" s="69" t="s">
        <v>203</v>
      </c>
      <c r="D138" s="74" t="s">
        <v>204</v>
      </c>
      <c r="E138" s="60" t="s">
        <v>30</v>
      </c>
      <c r="F138" s="64">
        <v>43466</v>
      </c>
      <c r="G138" s="64">
        <v>44561</v>
      </c>
      <c r="H138" s="57" t="e">
        <f>#REF!+I138+N138</f>
        <v>#REF!</v>
      </c>
      <c r="I138" s="65">
        <f t="shared" si="62"/>
        <v>0</v>
      </c>
      <c r="J138" s="105">
        <v>0</v>
      </c>
      <c r="K138" s="105">
        <v>0</v>
      </c>
      <c r="L138" s="105">
        <v>0</v>
      </c>
      <c r="M138" s="105">
        <v>0</v>
      </c>
      <c r="N138" s="105">
        <f t="shared" ref="N138" si="93">O138+P138+Q138+R138</f>
        <v>0</v>
      </c>
      <c r="O138" s="105">
        <v>0</v>
      </c>
      <c r="P138" s="105">
        <v>0</v>
      </c>
      <c r="Q138" s="105">
        <v>0</v>
      </c>
      <c r="R138" s="105">
        <v>0</v>
      </c>
      <c r="S138" s="105">
        <f t="shared" ref="S138" si="94">T138+U138+V138+W138</f>
        <v>0</v>
      </c>
      <c r="T138" s="105">
        <v>0</v>
      </c>
      <c r="U138" s="105">
        <v>0</v>
      </c>
      <c r="V138" s="105">
        <v>0</v>
      </c>
      <c r="W138" s="105">
        <v>0</v>
      </c>
      <c r="X138" s="53"/>
      <c r="Y138" s="60" t="s">
        <v>1</v>
      </c>
      <c r="Z138" s="60" t="s">
        <v>1</v>
      </c>
      <c r="AA138" s="60" t="s">
        <v>1</v>
      </c>
      <c r="AB138" s="53"/>
      <c r="AC138" s="60" t="s">
        <v>1</v>
      </c>
      <c r="AD138" s="60" t="s">
        <v>1</v>
      </c>
      <c r="AE138" s="53"/>
      <c r="AF138" s="53"/>
      <c r="AG138" s="60" t="s">
        <v>1</v>
      </c>
      <c r="AH138" s="60" t="s">
        <v>1</v>
      </c>
      <c r="AI138" s="53"/>
      <c r="AJ138" s="53"/>
      <c r="AK138" s="27"/>
    </row>
    <row r="139" spans="1:38" ht="138" hidden="1" customHeight="1" x14ac:dyDescent="0.25">
      <c r="A139" s="104"/>
      <c r="B139" s="92" t="s">
        <v>106</v>
      </c>
      <c r="C139" s="69" t="s">
        <v>203</v>
      </c>
      <c r="D139" s="74" t="s">
        <v>204</v>
      </c>
      <c r="E139" s="60" t="s">
        <v>30</v>
      </c>
      <c r="F139" s="64">
        <v>43466</v>
      </c>
      <c r="G139" s="64">
        <v>44561</v>
      </c>
      <c r="H139" s="57"/>
      <c r="I139" s="65"/>
      <c r="J139" s="105"/>
      <c r="K139" s="105"/>
      <c r="L139" s="105"/>
      <c r="M139" s="105"/>
      <c r="N139" s="105"/>
      <c r="O139" s="105"/>
      <c r="P139" s="105"/>
      <c r="Q139" s="105"/>
      <c r="R139" s="105"/>
      <c r="S139" s="105"/>
      <c r="T139" s="105"/>
      <c r="U139" s="105"/>
      <c r="V139" s="105"/>
      <c r="W139" s="105"/>
      <c r="X139" s="53"/>
      <c r="Y139" s="60" t="s">
        <v>1</v>
      </c>
      <c r="Z139" s="60" t="s">
        <v>1</v>
      </c>
      <c r="AA139" s="60" t="s">
        <v>1</v>
      </c>
      <c r="AB139" s="53"/>
      <c r="AC139" s="60" t="s">
        <v>1</v>
      </c>
      <c r="AD139" s="60" t="s">
        <v>1</v>
      </c>
      <c r="AE139" s="53"/>
      <c r="AF139" s="53"/>
      <c r="AG139" s="60" t="s">
        <v>1</v>
      </c>
      <c r="AH139" s="60" t="s">
        <v>1</v>
      </c>
      <c r="AI139" s="53"/>
      <c r="AJ139" s="53"/>
      <c r="AK139" s="27"/>
    </row>
    <row r="140" spans="1:38" ht="133.5" hidden="1" customHeight="1" x14ac:dyDescent="0.25">
      <c r="A140" s="104" t="s">
        <v>58</v>
      </c>
      <c r="B140" s="63" t="s">
        <v>63</v>
      </c>
      <c r="C140" s="69" t="s">
        <v>203</v>
      </c>
      <c r="D140" s="74" t="s">
        <v>204</v>
      </c>
      <c r="E140" s="60" t="s">
        <v>30</v>
      </c>
      <c r="F140" s="64">
        <v>43466</v>
      </c>
      <c r="G140" s="64">
        <v>44561</v>
      </c>
      <c r="H140" s="57" t="e">
        <f>#REF!+I140+N140</f>
        <v>#REF!</v>
      </c>
      <c r="I140" s="65">
        <f t="shared" si="62"/>
        <v>0</v>
      </c>
      <c r="J140" s="105"/>
      <c r="K140" s="105">
        <v>0</v>
      </c>
      <c r="L140" s="105">
        <v>0</v>
      </c>
      <c r="M140" s="105">
        <v>0</v>
      </c>
      <c r="N140" s="105">
        <f t="shared" ref="N140" si="95">O140+P140+Q140+R140</f>
        <v>0</v>
      </c>
      <c r="O140" s="105"/>
      <c r="P140" s="105">
        <v>0</v>
      </c>
      <c r="Q140" s="105">
        <v>0</v>
      </c>
      <c r="R140" s="105">
        <v>0</v>
      </c>
      <c r="S140" s="105">
        <f t="shared" ref="S140" si="96">T140+U140+V140+W140</f>
        <v>0</v>
      </c>
      <c r="T140" s="105"/>
      <c r="U140" s="105">
        <v>0</v>
      </c>
      <c r="V140" s="105">
        <v>0</v>
      </c>
      <c r="W140" s="105">
        <v>0</v>
      </c>
      <c r="X140" s="53"/>
      <c r="Y140" s="60" t="s">
        <v>1</v>
      </c>
      <c r="Z140" s="60" t="s">
        <v>1</v>
      </c>
      <c r="AA140" s="60" t="s">
        <v>1</v>
      </c>
      <c r="AB140" s="53"/>
      <c r="AC140" s="60" t="s">
        <v>1</v>
      </c>
      <c r="AD140" s="60" t="s">
        <v>1</v>
      </c>
      <c r="AE140" s="53"/>
      <c r="AF140" s="53"/>
      <c r="AG140" s="60" t="s">
        <v>1</v>
      </c>
      <c r="AH140" s="60" t="s">
        <v>1</v>
      </c>
      <c r="AI140" s="53"/>
      <c r="AJ140" s="53"/>
      <c r="AK140" s="27"/>
    </row>
    <row r="141" spans="1:38" ht="141.75" hidden="1" customHeight="1" x14ac:dyDescent="0.25">
      <c r="A141" s="104"/>
      <c r="B141" s="92" t="s">
        <v>107</v>
      </c>
      <c r="C141" s="69" t="s">
        <v>203</v>
      </c>
      <c r="D141" s="74" t="s">
        <v>204</v>
      </c>
      <c r="E141" s="60" t="s">
        <v>30</v>
      </c>
      <c r="F141" s="64">
        <v>43466</v>
      </c>
      <c r="G141" s="64">
        <v>44561</v>
      </c>
      <c r="H141" s="57"/>
      <c r="I141" s="65"/>
      <c r="J141" s="105"/>
      <c r="K141" s="105"/>
      <c r="L141" s="105"/>
      <c r="M141" s="105"/>
      <c r="N141" s="105"/>
      <c r="O141" s="105"/>
      <c r="P141" s="105"/>
      <c r="Q141" s="105"/>
      <c r="R141" s="105"/>
      <c r="S141" s="105"/>
      <c r="T141" s="105"/>
      <c r="U141" s="105"/>
      <c r="V141" s="105"/>
      <c r="W141" s="105"/>
      <c r="X141" s="53"/>
      <c r="Y141" s="60" t="s">
        <v>1</v>
      </c>
      <c r="Z141" s="60" t="s">
        <v>1</v>
      </c>
      <c r="AA141" s="60" t="s">
        <v>1</v>
      </c>
      <c r="AB141" s="53"/>
      <c r="AC141" s="60" t="s">
        <v>1</v>
      </c>
      <c r="AD141" s="60" t="s">
        <v>1</v>
      </c>
      <c r="AE141" s="53"/>
      <c r="AF141" s="53"/>
      <c r="AG141" s="60" t="s">
        <v>1</v>
      </c>
      <c r="AH141" s="60" t="s">
        <v>1</v>
      </c>
      <c r="AI141" s="53"/>
      <c r="AJ141" s="53"/>
      <c r="AK141" s="27"/>
    </row>
    <row r="142" spans="1:38" ht="135.75" hidden="1" customHeight="1" x14ac:dyDescent="0.25">
      <c r="A142" s="104" t="s">
        <v>59</v>
      </c>
      <c r="B142" s="63" t="s">
        <v>48</v>
      </c>
      <c r="C142" s="69" t="s">
        <v>203</v>
      </c>
      <c r="D142" s="74" t="s">
        <v>204</v>
      </c>
      <c r="E142" s="60" t="s">
        <v>30</v>
      </c>
      <c r="F142" s="64">
        <v>43466</v>
      </c>
      <c r="G142" s="64">
        <v>44561</v>
      </c>
      <c r="H142" s="57" t="e">
        <f>#REF!+I142+N142</f>
        <v>#REF!</v>
      </c>
      <c r="I142" s="65">
        <f t="shared" si="62"/>
        <v>0</v>
      </c>
      <c r="J142" s="105">
        <v>0</v>
      </c>
      <c r="K142" s="105">
        <v>0</v>
      </c>
      <c r="L142" s="105">
        <v>0</v>
      </c>
      <c r="M142" s="105">
        <v>0</v>
      </c>
      <c r="N142" s="105">
        <f t="shared" ref="N142" si="97">O142+P142+Q142+R142</f>
        <v>0</v>
      </c>
      <c r="O142" s="105">
        <v>0</v>
      </c>
      <c r="P142" s="105">
        <v>0</v>
      </c>
      <c r="Q142" s="105">
        <v>0</v>
      </c>
      <c r="R142" s="105">
        <v>0</v>
      </c>
      <c r="S142" s="105">
        <f t="shared" ref="S142" si="98">T142+U142+V142+W142</f>
        <v>0</v>
      </c>
      <c r="T142" s="105">
        <v>0</v>
      </c>
      <c r="U142" s="105">
        <v>0</v>
      </c>
      <c r="V142" s="105">
        <v>0</v>
      </c>
      <c r="W142" s="105">
        <v>0</v>
      </c>
      <c r="X142" s="53"/>
      <c r="Y142" s="60" t="s">
        <v>1</v>
      </c>
      <c r="Z142" s="60" t="s">
        <v>1</v>
      </c>
      <c r="AA142" s="60" t="s">
        <v>1</v>
      </c>
      <c r="AB142" s="53"/>
      <c r="AC142" s="60" t="s">
        <v>1</v>
      </c>
      <c r="AD142" s="60" t="s">
        <v>1</v>
      </c>
      <c r="AE142" s="53"/>
      <c r="AF142" s="53"/>
      <c r="AG142" s="60" t="s">
        <v>1</v>
      </c>
      <c r="AH142" s="60" t="s">
        <v>1</v>
      </c>
      <c r="AI142" s="53"/>
      <c r="AJ142" s="53"/>
      <c r="AK142" s="27"/>
    </row>
    <row r="143" spans="1:38" ht="122.25" hidden="1" customHeight="1" x14ac:dyDescent="0.25">
      <c r="A143" s="104"/>
      <c r="B143" s="92" t="s">
        <v>108</v>
      </c>
      <c r="C143" s="69" t="s">
        <v>203</v>
      </c>
      <c r="D143" s="74" t="s">
        <v>204</v>
      </c>
      <c r="E143" s="60" t="s">
        <v>30</v>
      </c>
      <c r="F143" s="64">
        <v>43466</v>
      </c>
      <c r="G143" s="64">
        <v>44561</v>
      </c>
      <c r="H143" s="57"/>
      <c r="I143" s="65"/>
      <c r="J143" s="105"/>
      <c r="K143" s="105"/>
      <c r="L143" s="105"/>
      <c r="M143" s="105"/>
      <c r="N143" s="105"/>
      <c r="O143" s="105"/>
      <c r="P143" s="105"/>
      <c r="Q143" s="105"/>
      <c r="R143" s="105"/>
      <c r="S143" s="105"/>
      <c r="T143" s="105"/>
      <c r="U143" s="105"/>
      <c r="V143" s="105"/>
      <c r="W143" s="105"/>
      <c r="X143" s="53"/>
      <c r="Y143" s="60" t="s">
        <v>1</v>
      </c>
      <c r="Z143" s="60" t="s">
        <v>1</v>
      </c>
      <c r="AA143" s="60" t="s">
        <v>1</v>
      </c>
      <c r="AB143" s="53"/>
      <c r="AC143" s="60" t="s">
        <v>1</v>
      </c>
      <c r="AD143" s="60" t="s">
        <v>1</v>
      </c>
      <c r="AE143" s="53"/>
      <c r="AF143" s="53"/>
      <c r="AG143" s="60" t="s">
        <v>1</v>
      </c>
      <c r="AH143" s="60" t="s">
        <v>1</v>
      </c>
      <c r="AI143" s="53"/>
      <c r="AJ143" s="53"/>
      <c r="AK143" s="27"/>
    </row>
    <row r="144" spans="1:38" ht="84.75" hidden="1" customHeight="1" x14ac:dyDescent="0.25">
      <c r="A144" s="104" t="s">
        <v>60</v>
      </c>
      <c r="B144" s="63" t="s">
        <v>49</v>
      </c>
      <c r="C144" s="69" t="s">
        <v>203</v>
      </c>
      <c r="D144" s="74" t="s">
        <v>204</v>
      </c>
      <c r="E144" s="60" t="s">
        <v>28</v>
      </c>
      <c r="F144" s="64">
        <v>43466</v>
      </c>
      <c r="G144" s="64">
        <v>44561</v>
      </c>
      <c r="H144" s="57" t="e">
        <f>#REF!+I144+N144</f>
        <v>#REF!</v>
      </c>
      <c r="I144" s="65">
        <f t="shared" si="62"/>
        <v>0</v>
      </c>
      <c r="J144" s="105">
        <v>0</v>
      </c>
      <c r="K144" s="105">
        <v>0</v>
      </c>
      <c r="L144" s="105">
        <v>0</v>
      </c>
      <c r="M144" s="105">
        <v>0</v>
      </c>
      <c r="N144" s="105">
        <f t="shared" ref="N144" si="99">O144+P144+Q144+R144</f>
        <v>0</v>
      </c>
      <c r="O144" s="105">
        <v>0</v>
      </c>
      <c r="P144" s="105">
        <v>0</v>
      </c>
      <c r="Q144" s="105">
        <v>0</v>
      </c>
      <c r="R144" s="105">
        <v>0</v>
      </c>
      <c r="S144" s="105">
        <f t="shared" ref="S144" si="100">T144+U144+V144+W144</f>
        <v>0</v>
      </c>
      <c r="T144" s="105">
        <v>0</v>
      </c>
      <c r="U144" s="105">
        <v>0</v>
      </c>
      <c r="V144" s="105">
        <v>0</v>
      </c>
      <c r="W144" s="105">
        <v>0</v>
      </c>
      <c r="X144" s="53"/>
      <c r="Y144" s="60" t="s">
        <v>1</v>
      </c>
      <c r="Z144" s="60" t="s">
        <v>1</v>
      </c>
      <c r="AA144" s="60" t="s">
        <v>1</v>
      </c>
      <c r="AB144" s="53"/>
      <c r="AC144" s="60" t="s">
        <v>1</v>
      </c>
      <c r="AD144" s="60" t="s">
        <v>1</v>
      </c>
      <c r="AE144" s="53"/>
      <c r="AF144" s="53"/>
      <c r="AG144" s="60" t="s">
        <v>1</v>
      </c>
      <c r="AH144" s="60" t="s">
        <v>1</v>
      </c>
      <c r="AI144" s="53"/>
      <c r="AJ144" s="53"/>
      <c r="AK144" s="27"/>
    </row>
    <row r="145" spans="1:37" ht="93.75" hidden="1" customHeight="1" x14ac:dyDescent="0.25">
      <c r="A145" s="104"/>
      <c r="B145" s="92" t="s">
        <v>109</v>
      </c>
      <c r="C145" s="69" t="s">
        <v>203</v>
      </c>
      <c r="D145" s="74" t="s">
        <v>204</v>
      </c>
      <c r="E145" s="60" t="s">
        <v>28</v>
      </c>
      <c r="F145" s="64">
        <v>43466</v>
      </c>
      <c r="G145" s="64">
        <v>44561</v>
      </c>
      <c r="H145" s="57"/>
      <c r="I145" s="65"/>
      <c r="J145" s="105"/>
      <c r="K145" s="105"/>
      <c r="L145" s="105"/>
      <c r="M145" s="105"/>
      <c r="N145" s="105"/>
      <c r="O145" s="105"/>
      <c r="P145" s="105"/>
      <c r="Q145" s="105"/>
      <c r="R145" s="105"/>
      <c r="S145" s="105"/>
      <c r="T145" s="105"/>
      <c r="U145" s="105"/>
      <c r="V145" s="105"/>
      <c r="W145" s="105"/>
      <c r="X145" s="53"/>
      <c r="Y145" s="60" t="s">
        <v>1</v>
      </c>
      <c r="Z145" s="60" t="s">
        <v>1</v>
      </c>
      <c r="AA145" s="60" t="s">
        <v>1</v>
      </c>
      <c r="AB145" s="53"/>
      <c r="AC145" s="60" t="s">
        <v>1</v>
      </c>
      <c r="AD145" s="60" t="s">
        <v>1</v>
      </c>
      <c r="AE145" s="53"/>
      <c r="AF145" s="53"/>
      <c r="AG145" s="60" t="s">
        <v>1</v>
      </c>
      <c r="AH145" s="60" t="s">
        <v>1</v>
      </c>
      <c r="AI145" s="53"/>
      <c r="AJ145" s="53"/>
      <c r="AK145" s="27"/>
    </row>
    <row r="146" spans="1:37" ht="112.5" hidden="1" x14ac:dyDescent="0.25">
      <c r="A146" s="104" t="s">
        <v>64</v>
      </c>
      <c r="B146" s="63" t="s">
        <v>65</v>
      </c>
      <c r="C146" s="69" t="s">
        <v>203</v>
      </c>
      <c r="D146" s="74" t="s">
        <v>204</v>
      </c>
      <c r="E146" s="60" t="s">
        <v>28</v>
      </c>
      <c r="F146" s="64">
        <v>43466</v>
      </c>
      <c r="G146" s="64">
        <v>44561</v>
      </c>
      <c r="H146" s="57" t="e">
        <f>#REF!+I146+N146</f>
        <v>#REF!</v>
      </c>
      <c r="I146" s="65">
        <f>J146+K146+L146+M146</f>
        <v>0</v>
      </c>
      <c r="J146" s="105">
        <v>0</v>
      </c>
      <c r="K146" s="105">
        <v>0</v>
      </c>
      <c r="L146" s="105">
        <v>0</v>
      </c>
      <c r="M146" s="105">
        <v>0</v>
      </c>
      <c r="N146" s="105">
        <f t="shared" ref="N146" si="101">O146+P146+Q146+R146</f>
        <v>0</v>
      </c>
      <c r="O146" s="105">
        <v>0</v>
      </c>
      <c r="P146" s="105">
        <v>0</v>
      </c>
      <c r="Q146" s="105">
        <v>0</v>
      </c>
      <c r="R146" s="105">
        <v>0</v>
      </c>
      <c r="S146" s="105">
        <f t="shared" ref="S146" si="102">T146+U146+V146+W146</f>
        <v>0</v>
      </c>
      <c r="T146" s="105">
        <v>0</v>
      </c>
      <c r="U146" s="105">
        <v>0</v>
      </c>
      <c r="V146" s="105">
        <v>0</v>
      </c>
      <c r="W146" s="105">
        <v>0</v>
      </c>
      <c r="X146" s="53"/>
      <c r="Y146" s="60"/>
      <c r="Z146" s="60" t="s">
        <v>1</v>
      </c>
      <c r="AA146" s="60" t="s">
        <v>1</v>
      </c>
      <c r="AB146" s="53"/>
      <c r="AC146" s="60" t="s">
        <v>1</v>
      </c>
      <c r="AD146" s="60" t="s">
        <v>1</v>
      </c>
      <c r="AE146" s="53"/>
      <c r="AF146" s="53"/>
      <c r="AG146" s="60" t="s">
        <v>1</v>
      </c>
      <c r="AH146" s="60" t="s">
        <v>1</v>
      </c>
      <c r="AI146" s="53"/>
      <c r="AJ146" s="53"/>
      <c r="AK146" s="27"/>
    </row>
    <row r="147" spans="1:37" ht="112.5" hidden="1" x14ac:dyDescent="0.25">
      <c r="A147" s="104"/>
      <c r="B147" s="92" t="s">
        <v>110</v>
      </c>
      <c r="C147" s="69" t="s">
        <v>203</v>
      </c>
      <c r="D147" s="74" t="s">
        <v>204</v>
      </c>
      <c r="E147" s="60"/>
      <c r="F147" s="64"/>
      <c r="G147" s="64"/>
      <c r="H147" s="65"/>
      <c r="I147" s="65"/>
      <c r="J147" s="105"/>
      <c r="K147" s="105"/>
      <c r="L147" s="105"/>
      <c r="M147" s="105"/>
      <c r="N147" s="105"/>
      <c r="O147" s="105"/>
      <c r="P147" s="105"/>
      <c r="Q147" s="105"/>
      <c r="R147" s="105"/>
      <c r="S147" s="105"/>
      <c r="T147" s="105"/>
      <c r="U147" s="105"/>
      <c r="V147" s="105"/>
      <c r="W147" s="105"/>
      <c r="X147" s="53"/>
      <c r="Y147" s="60"/>
      <c r="Z147" s="60" t="s">
        <v>1</v>
      </c>
      <c r="AA147" s="60" t="s">
        <v>1</v>
      </c>
      <c r="AB147" s="53"/>
      <c r="AC147" s="60" t="s">
        <v>1</v>
      </c>
      <c r="AD147" s="60" t="s">
        <v>1</v>
      </c>
      <c r="AE147" s="53"/>
      <c r="AF147" s="53"/>
      <c r="AG147" s="60"/>
      <c r="AH147" s="60"/>
      <c r="AI147" s="53"/>
      <c r="AJ147" s="53"/>
      <c r="AK147" s="27"/>
    </row>
    <row r="148" spans="1:37" ht="126.75" customHeight="1" x14ac:dyDescent="0.25">
      <c r="A148" s="104" t="s">
        <v>276</v>
      </c>
      <c r="B148" s="63" t="s">
        <v>185</v>
      </c>
      <c r="C148" s="69" t="s">
        <v>203</v>
      </c>
      <c r="D148" s="69" t="s">
        <v>205</v>
      </c>
      <c r="E148" s="69" t="s">
        <v>30</v>
      </c>
      <c r="F148" s="64">
        <v>44197</v>
      </c>
      <c r="G148" s="64">
        <v>45291</v>
      </c>
      <c r="H148" s="65">
        <f>I148+N148+S148</f>
        <v>330</v>
      </c>
      <c r="I148" s="65">
        <f>L148</f>
        <v>230</v>
      </c>
      <c r="J148" s="105"/>
      <c r="K148" s="105"/>
      <c r="L148" s="105">
        <v>230</v>
      </c>
      <c r="M148" s="105"/>
      <c r="N148" s="105">
        <f>Q148</f>
        <v>50</v>
      </c>
      <c r="O148" s="105"/>
      <c r="P148" s="105"/>
      <c r="Q148" s="105">
        <v>50</v>
      </c>
      <c r="R148" s="105"/>
      <c r="S148" s="105">
        <f>V148</f>
        <v>50</v>
      </c>
      <c r="T148" s="105"/>
      <c r="U148" s="105"/>
      <c r="V148" s="105">
        <v>50</v>
      </c>
      <c r="W148" s="105"/>
      <c r="X148" s="53"/>
      <c r="Y148" s="69" t="s">
        <v>1</v>
      </c>
      <c r="Z148" s="69" t="s">
        <v>1</v>
      </c>
      <c r="AA148" s="60"/>
      <c r="AB148" s="53"/>
      <c r="AC148" s="69" t="s">
        <v>1</v>
      </c>
      <c r="AD148" s="69" t="s">
        <v>1</v>
      </c>
      <c r="AE148" s="53"/>
      <c r="AF148" s="53"/>
      <c r="AG148" s="69" t="s">
        <v>1</v>
      </c>
      <c r="AH148" s="69" t="s">
        <v>1</v>
      </c>
      <c r="AI148" s="53"/>
      <c r="AJ148" s="53"/>
      <c r="AK148" s="27"/>
    </row>
    <row r="149" spans="1:37" ht="143.25" customHeight="1" x14ac:dyDescent="0.25">
      <c r="A149" s="104"/>
      <c r="B149" s="63" t="s">
        <v>246</v>
      </c>
      <c r="C149" s="69" t="s">
        <v>203</v>
      </c>
      <c r="D149" s="69" t="s">
        <v>205</v>
      </c>
      <c r="E149" s="69" t="s">
        <v>30</v>
      </c>
      <c r="F149" s="64">
        <v>44197</v>
      </c>
      <c r="G149" s="64">
        <v>45291</v>
      </c>
      <c r="H149" s="65"/>
      <c r="I149" s="65"/>
      <c r="J149" s="105"/>
      <c r="K149" s="105"/>
      <c r="L149" s="105"/>
      <c r="M149" s="105"/>
      <c r="N149" s="105"/>
      <c r="O149" s="105"/>
      <c r="P149" s="105"/>
      <c r="Q149" s="105"/>
      <c r="R149" s="105"/>
      <c r="S149" s="105"/>
      <c r="T149" s="105"/>
      <c r="U149" s="105"/>
      <c r="V149" s="105"/>
      <c r="W149" s="105"/>
      <c r="X149" s="53"/>
      <c r="Y149" s="69" t="s">
        <v>1</v>
      </c>
      <c r="Z149" s="69" t="s">
        <v>1</v>
      </c>
      <c r="AA149" s="60"/>
      <c r="AB149" s="53"/>
      <c r="AC149" s="69" t="s">
        <v>1</v>
      </c>
      <c r="AD149" s="69" t="s">
        <v>1</v>
      </c>
      <c r="AE149" s="53"/>
      <c r="AF149" s="53"/>
      <c r="AG149" s="69" t="s">
        <v>1</v>
      </c>
      <c r="AH149" s="69" t="s">
        <v>1</v>
      </c>
      <c r="AI149" s="53"/>
      <c r="AJ149" s="53"/>
      <c r="AK149" s="27"/>
    </row>
    <row r="150" spans="1:37" ht="36" customHeight="1" x14ac:dyDescent="0.3">
      <c r="A150" s="95"/>
      <c r="B150" s="96" t="s">
        <v>33</v>
      </c>
      <c r="C150" s="106"/>
      <c r="D150" s="107"/>
      <c r="E150" s="106"/>
      <c r="F150" s="106"/>
      <c r="G150" s="106"/>
      <c r="H150" s="100">
        <f>I150+N150+S150</f>
        <v>11430</v>
      </c>
      <c r="I150" s="100">
        <f t="shared" ref="I150:W150" si="103">I111+I119+I122+I127</f>
        <v>1630</v>
      </c>
      <c r="J150" s="108">
        <f t="shared" si="103"/>
        <v>0</v>
      </c>
      <c r="K150" s="108">
        <f t="shared" si="103"/>
        <v>80</v>
      </c>
      <c r="L150" s="108">
        <f t="shared" si="103"/>
        <v>1550</v>
      </c>
      <c r="M150" s="108">
        <f t="shared" si="103"/>
        <v>0</v>
      </c>
      <c r="N150" s="108">
        <f t="shared" si="103"/>
        <v>4900</v>
      </c>
      <c r="O150" s="108">
        <f t="shared" si="103"/>
        <v>0</v>
      </c>
      <c r="P150" s="108">
        <f t="shared" si="103"/>
        <v>150</v>
      </c>
      <c r="Q150" s="108">
        <f t="shared" si="103"/>
        <v>4750</v>
      </c>
      <c r="R150" s="108">
        <f t="shared" si="103"/>
        <v>0</v>
      </c>
      <c r="S150" s="108">
        <f t="shared" si="103"/>
        <v>4900</v>
      </c>
      <c r="T150" s="108">
        <f t="shared" si="103"/>
        <v>0</v>
      </c>
      <c r="U150" s="108">
        <f t="shared" si="103"/>
        <v>150</v>
      </c>
      <c r="V150" s="108">
        <f t="shared" si="103"/>
        <v>4750</v>
      </c>
      <c r="W150" s="108">
        <f t="shared" si="103"/>
        <v>0</v>
      </c>
      <c r="X150" s="109"/>
      <c r="Y150" s="109"/>
      <c r="Z150" s="109"/>
      <c r="AA150" s="109"/>
      <c r="AB150" s="110"/>
      <c r="AC150" s="110"/>
      <c r="AD150" s="110"/>
      <c r="AE150" s="110"/>
      <c r="AF150" s="109"/>
      <c r="AG150" s="109"/>
      <c r="AH150" s="109"/>
      <c r="AI150" s="109"/>
      <c r="AJ150" s="109"/>
      <c r="AK150" s="27"/>
    </row>
    <row r="151" spans="1:37" ht="39.75" customHeight="1" x14ac:dyDescent="0.3">
      <c r="A151" s="67"/>
      <c r="B151" s="52" t="s">
        <v>13</v>
      </c>
      <c r="C151" s="54"/>
      <c r="D151" s="54"/>
      <c r="E151" s="54"/>
      <c r="F151" s="56"/>
      <c r="G151" s="56"/>
      <c r="H151" s="111">
        <f>I151+N151+S151</f>
        <v>62871.700000000012</v>
      </c>
      <c r="I151" s="57">
        <f>J151+K151+L151</f>
        <v>21859.100000000002</v>
      </c>
      <c r="J151" s="112">
        <f>J33</f>
        <v>0</v>
      </c>
      <c r="K151" s="112">
        <f>K33+K64+K74+K108+K150</f>
        <v>20309.100000000002</v>
      </c>
      <c r="L151" s="112">
        <f t="shared" ref="L151:W151" si="104">L33+L64+L74+L108+L150</f>
        <v>1550</v>
      </c>
      <c r="M151" s="112">
        <f t="shared" si="104"/>
        <v>0</v>
      </c>
      <c r="N151" s="112">
        <f t="shared" si="104"/>
        <v>20506.300000000003</v>
      </c>
      <c r="O151" s="112">
        <f t="shared" si="104"/>
        <v>0</v>
      </c>
      <c r="P151" s="112">
        <f t="shared" si="104"/>
        <v>15756.300000000001</v>
      </c>
      <c r="Q151" s="112">
        <f t="shared" si="104"/>
        <v>4750</v>
      </c>
      <c r="R151" s="112">
        <f t="shared" si="104"/>
        <v>0</v>
      </c>
      <c r="S151" s="112">
        <f t="shared" si="104"/>
        <v>20506.300000000003</v>
      </c>
      <c r="T151" s="112">
        <f t="shared" si="104"/>
        <v>0</v>
      </c>
      <c r="U151" s="112">
        <f t="shared" si="104"/>
        <v>15756.300000000001</v>
      </c>
      <c r="V151" s="112">
        <f t="shared" si="104"/>
        <v>4750</v>
      </c>
      <c r="W151" s="112">
        <f t="shared" si="104"/>
        <v>0</v>
      </c>
      <c r="X151" s="113"/>
      <c r="Y151" s="113"/>
      <c r="Z151" s="113"/>
      <c r="AA151" s="113"/>
      <c r="AB151" s="114"/>
      <c r="AC151" s="114"/>
      <c r="AD151" s="114"/>
      <c r="AE151" s="114"/>
      <c r="AF151" s="113"/>
      <c r="AG151" s="113"/>
      <c r="AH151" s="113"/>
      <c r="AI151" s="113"/>
      <c r="AJ151" s="113"/>
      <c r="AK151" s="27"/>
    </row>
    <row r="153" spans="1:37" x14ac:dyDescent="0.25">
      <c r="C153" s="7"/>
      <c r="D153" s="44"/>
      <c r="E153" s="7"/>
      <c r="F153" s="7"/>
      <c r="G153" s="7"/>
      <c r="H153" s="7"/>
    </row>
  </sheetData>
  <mergeCells count="42">
    <mergeCell ref="A126:AJ126"/>
    <mergeCell ref="B110:AJ110"/>
    <mergeCell ref="A102:AJ102"/>
    <mergeCell ref="X7:AA8"/>
    <mergeCell ref="S8:W8"/>
    <mergeCell ref="A109:AJ109"/>
    <mergeCell ref="E77:E80"/>
    <mergeCell ref="A118:AJ118"/>
    <mergeCell ref="N8:R8"/>
    <mergeCell ref="I7:W7"/>
    <mergeCell ref="A76:AJ76"/>
    <mergeCell ref="A20:AJ20"/>
    <mergeCell ref="A75:AJ75"/>
    <mergeCell ref="E29:E32"/>
    <mergeCell ref="A66:AJ66"/>
    <mergeCell ref="A70:AJ70"/>
    <mergeCell ref="I2:AJ2"/>
    <mergeCell ref="AF7:AJ8"/>
    <mergeCell ref="A55:AJ55"/>
    <mergeCell ref="H7:H9"/>
    <mergeCell ref="I8:M8"/>
    <mergeCell ref="AH9:AI9"/>
    <mergeCell ref="A11:AJ11"/>
    <mergeCell ref="A12:AJ12"/>
    <mergeCell ref="A13:AJ13"/>
    <mergeCell ref="A34:AJ34"/>
    <mergeCell ref="A35:AJ35"/>
    <mergeCell ref="A43:AJ43"/>
    <mergeCell ref="A5:AJ6"/>
    <mergeCell ref="F7:F9"/>
    <mergeCell ref="G7:G9"/>
    <mergeCell ref="V3:AJ3"/>
    <mergeCell ref="A65:AJ65"/>
    <mergeCell ref="AB7:AE8"/>
    <mergeCell ref="A7:A9"/>
    <mergeCell ref="B7:B9"/>
    <mergeCell ref="C7:C9"/>
    <mergeCell ref="D7:D9"/>
    <mergeCell ref="E21:E27"/>
    <mergeCell ref="E7:E9"/>
    <mergeCell ref="A60:AJ60"/>
    <mergeCell ref="E61:E63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2021-10-01T12:42:40Z</cp:lastPrinted>
  <dcterms:created xsi:type="dcterms:W3CDTF">2014-02-04T07:39:47Z</dcterms:created>
  <dcterms:modified xsi:type="dcterms:W3CDTF">2021-10-04T09:41:20Z</dcterms:modified>
</cp:coreProperties>
</file>