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Лист1!$A$1:$X$53</definedName>
  </definedNames>
  <calcPr calcId="144525"/>
</workbook>
</file>

<file path=xl/calcChain.xml><?xml version="1.0" encoding="utf-8"?>
<calcChain xmlns="http://schemas.openxmlformats.org/spreadsheetml/2006/main">
  <c r="D14" i="1" l="1"/>
  <c r="K29" i="1" l="1"/>
  <c r="V30" i="1"/>
  <c r="S30" i="1"/>
  <c r="P30" i="1"/>
  <c r="M30" i="1"/>
  <c r="G30" i="1"/>
  <c r="D30" i="1" l="1"/>
  <c r="J30" i="1"/>
  <c r="W18" i="1" l="1"/>
  <c r="T18" i="1"/>
  <c r="Q18" i="1"/>
  <c r="W19" i="1"/>
  <c r="T19" i="1"/>
  <c r="Q19" i="1"/>
  <c r="H29" i="1" l="1"/>
  <c r="H28" i="1"/>
  <c r="B50" i="1" l="1"/>
  <c r="M34" i="1" l="1"/>
  <c r="W14" i="1" l="1"/>
  <c r="T14" i="1"/>
  <c r="Q14" i="1"/>
  <c r="X29" i="1"/>
  <c r="W29" i="1"/>
  <c r="U29" i="1"/>
  <c r="T29" i="1"/>
  <c r="R29" i="1"/>
  <c r="Q29" i="1"/>
  <c r="O29" i="1"/>
  <c r="N29" i="1"/>
  <c r="N28" i="1" s="1"/>
  <c r="L29" i="1"/>
  <c r="K28" i="1"/>
  <c r="I29" i="1"/>
  <c r="V41" i="1"/>
  <c r="S41" i="1"/>
  <c r="M41" i="1"/>
  <c r="J41" i="1"/>
  <c r="G41" i="1"/>
  <c r="V40" i="1"/>
  <c r="S40" i="1"/>
  <c r="P40" i="1"/>
  <c r="M40" i="1"/>
  <c r="J40" i="1"/>
  <c r="G40" i="1"/>
  <c r="V39" i="1"/>
  <c r="S39" i="1"/>
  <c r="P39" i="1"/>
  <c r="M39" i="1"/>
  <c r="J39" i="1"/>
  <c r="G39" i="1"/>
  <c r="V38" i="1"/>
  <c r="S38" i="1"/>
  <c r="P38" i="1"/>
  <c r="M38" i="1"/>
  <c r="J38" i="1"/>
  <c r="G38" i="1"/>
  <c r="V37" i="1"/>
  <c r="S37" i="1"/>
  <c r="P37" i="1"/>
  <c r="M37" i="1"/>
  <c r="J37" i="1"/>
  <c r="G37" i="1"/>
  <c r="V36" i="1"/>
  <c r="S36" i="1"/>
  <c r="P36" i="1"/>
  <c r="M36" i="1"/>
  <c r="J36" i="1"/>
  <c r="G36" i="1"/>
  <c r="G35" i="1"/>
  <c r="J35" i="1"/>
  <c r="M35" i="1"/>
  <c r="P35" i="1"/>
  <c r="S35" i="1"/>
  <c r="V35" i="1"/>
  <c r="D41" i="1" l="1"/>
  <c r="D36" i="1"/>
  <c r="D37" i="1"/>
  <c r="D38" i="1"/>
  <c r="D39" i="1"/>
  <c r="D40" i="1"/>
  <c r="W28" i="1"/>
  <c r="T28" i="1"/>
  <c r="Q28" i="1"/>
  <c r="X28" i="1"/>
  <c r="U28" i="1"/>
  <c r="R28" i="1"/>
  <c r="I28" i="1"/>
  <c r="L28" i="1"/>
  <c r="O28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G32" i="1"/>
  <c r="V31" i="1"/>
  <c r="S31" i="1"/>
  <c r="S29" i="1" s="1"/>
  <c r="S28" i="1" s="1"/>
  <c r="P31" i="1"/>
  <c r="M31" i="1"/>
  <c r="M29" i="1" s="1"/>
  <c r="M28" i="1" s="1"/>
  <c r="J31" i="1"/>
  <c r="G31" i="1"/>
  <c r="X43" i="1"/>
  <c r="W43" i="1"/>
  <c r="U43" i="1"/>
  <c r="T43" i="1"/>
  <c r="R43" i="1"/>
  <c r="Q43" i="1"/>
  <c r="O43" i="1"/>
  <c r="O42" i="1" s="1"/>
  <c r="N43" i="1"/>
  <c r="N42" i="1" s="1"/>
  <c r="L43" i="1"/>
  <c r="L42" i="1" s="1"/>
  <c r="K43" i="1"/>
  <c r="I43" i="1"/>
  <c r="I42" i="1" s="1"/>
  <c r="H43" i="1"/>
  <c r="H42" i="1" s="1"/>
  <c r="V44" i="1"/>
  <c r="S44" i="1"/>
  <c r="P44" i="1"/>
  <c r="M44" i="1"/>
  <c r="J44" i="1"/>
  <c r="G44" i="1"/>
  <c r="V49" i="1"/>
  <c r="S49" i="1"/>
  <c r="P49" i="1"/>
  <c r="M49" i="1"/>
  <c r="J49" i="1"/>
  <c r="G49" i="1"/>
  <c r="J29" i="1" l="1"/>
  <c r="J28" i="1" s="1"/>
  <c r="K42" i="1"/>
  <c r="K16" i="1"/>
  <c r="P29" i="1"/>
  <c r="P28" i="1" s="1"/>
  <c r="V29" i="1"/>
  <c r="V28" i="1" s="1"/>
  <c r="R42" i="1"/>
  <c r="W42" i="1"/>
  <c r="T42" i="1"/>
  <c r="X42" i="1"/>
  <c r="D49" i="1"/>
  <c r="Q42" i="1"/>
  <c r="U42" i="1"/>
  <c r="D31" i="1"/>
  <c r="D33" i="1"/>
  <c r="G29" i="1"/>
  <c r="G28" i="1" s="1"/>
  <c r="D32" i="1"/>
  <c r="D44" i="1"/>
  <c r="V48" i="1"/>
  <c r="S48" i="1"/>
  <c r="P48" i="1"/>
  <c r="M48" i="1"/>
  <c r="J48" i="1"/>
  <c r="G48" i="1"/>
  <c r="V47" i="1"/>
  <c r="S47" i="1"/>
  <c r="P47" i="1"/>
  <c r="M47" i="1"/>
  <c r="J47" i="1"/>
  <c r="G47" i="1"/>
  <c r="G46" i="1"/>
  <c r="J46" i="1"/>
  <c r="M46" i="1"/>
  <c r="P46" i="1"/>
  <c r="S46" i="1"/>
  <c r="V46" i="1"/>
  <c r="G45" i="1"/>
  <c r="J45" i="1"/>
  <c r="M45" i="1"/>
  <c r="P45" i="1"/>
  <c r="S45" i="1"/>
  <c r="S43" i="1" s="1"/>
  <c r="S42" i="1" s="1"/>
  <c r="V45" i="1"/>
  <c r="X50" i="1"/>
  <c r="W50" i="1"/>
  <c r="T50" i="1" s="1"/>
  <c r="Q50" i="1" s="1"/>
  <c r="N50" i="1" s="1"/>
  <c r="K50" i="1" s="1"/>
  <c r="H50" i="1" s="1"/>
  <c r="E50" i="1" s="1"/>
  <c r="U50" i="1"/>
  <c r="R50" i="1" s="1"/>
  <c r="O50" i="1" s="1"/>
  <c r="L50" i="1" s="1"/>
  <c r="I50" i="1" s="1"/>
  <c r="F50" i="1" s="1"/>
  <c r="X51" i="1"/>
  <c r="X16" i="1" s="1"/>
  <c r="W51" i="1"/>
  <c r="W16" i="1" s="1"/>
  <c r="T51" i="1"/>
  <c r="T16" i="1" s="1"/>
  <c r="X52" i="1"/>
  <c r="U52" i="1" s="1"/>
  <c r="R52" i="1" s="1"/>
  <c r="O52" i="1" s="1"/>
  <c r="L52" i="1" s="1"/>
  <c r="I52" i="1" s="1"/>
  <c r="F52" i="1" s="1"/>
  <c r="W52" i="1"/>
  <c r="T52" i="1" s="1"/>
  <c r="Q52" i="1" s="1"/>
  <c r="N52" i="1" s="1"/>
  <c r="K52" i="1" s="1"/>
  <c r="H52" i="1" s="1"/>
  <c r="E52" i="1" s="1"/>
  <c r="G53" i="1"/>
  <c r="J53" i="1"/>
  <c r="M53" i="1"/>
  <c r="P53" i="1"/>
  <c r="S53" i="1"/>
  <c r="V53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 s="1"/>
  <c r="Q17" i="1"/>
  <c r="P17" i="1" s="1"/>
  <c r="R18" i="1"/>
  <c r="O18" i="1"/>
  <c r="O14" i="1" s="1"/>
  <c r="N18" i="1"/>
  <c r="N14" i="1" s="1"/>
  <c r="L18" i="1"/>
  <c r="L14" i="1" s="1"/>
  <c r="K18" i="1"/>
  <c r="K14" i="1" s="1"/>
  <c r="I18" i="1"/>
  <c r="I14" i="1" s="1"/>
  <c r="H18" i="1"/>
  <c r="H14" i="1" s="1"/>
  <c r="O19" i="1"/>
  <c r="N19" i="1"/>
  <c r="L19" i="1"/>
  <c r="K19" i="1"/>
  <c r="I19" i="1"/>
  <c r="H19" i="1"/>
  <c r="M21" i="1"/>
  <c r="M18" i="1" s="1"/>
  <c r="M14" i="1" s="1"/>
  <c r="J21" i="1"/>
  <c r="J18" i="1" s="1"/>
  <c r="J14" i="1" s="1"/>
  <c r="G21" i="1"/>
  <c r="G18" i="1" s="1"/>
  <c r="G14" i="1" s="1"/>
  <c r="M20" i="1"/>
  <c r="M19" i="1" s="1"/>
  <c r="J20" i="1"/>
  <c r="J19" i="1" s="1"/>
  <c r="G20" i="1"/>
  <c r="D29" i="1" l="1"/>
  <c r="J43" i="1"/>
  <c r="J42" i="1" s="1"/>
  <c r="V43" i="1"/>
  <c r="V42" i="1" s="1"/>
  <c r="M43" i="1"/>
  <c r="M42" i="1" s="1"/>
  <c r="D47" i="1"/>
  <c r="D48" i="1"/>
  <c r="S18" i="1"/>
  <c r="S14" i="1" s="1"/>
  <c r="V18" i="1"/>
  <c r="V14" i="1" s="1"/>
  <c r="Q51" i="1"/>
  <c r="U51" i="1"/>
  <c r="W22" i="1"/>
  <c r="W15" i="1"/>
  <c r="W13" i="1" s="1"/>
  <c r="D20" i="1"/>
  <c r="D19" i="1" s="1"/>
  <c r="D26" i="1"/>
  <c r="D25" i="1"/>
  <c r="H22" i="1"/>
  <c r="H15" i="1"/>
  <c r="L22" i="1"/>
  <c r="L15" i="1"/>
  <c r="Q22" i="1"/>
  <c r="Q15" i="1"/>
  <c r="U22" i="1"/>
  <c r="U15" i="1"/>
  <c r="I22" i="1"/>
  <c r="I15" i="1"/>
  <c r="R22" i="1"/>
  <c r="R15" i="1"/>
  <c r="P18" i="1"/>
  <c r="P14" i="1" s="1"/>
  <c r="R14" i="1"/>
  <c r="K22" i="1"/>
  <c r="K15" i="1"/>
  <c r="K13" i="1" s="1"/>
  <c r="O22" i="1"/>
  <c r="O15" i="1"/>
  <c r="T22" i="1"/>
  <c r="T15" i="1"/>
  <c r="T13" i="1" s="1"/>
  <c r="X22" i="1"/>
  <c r="X15" i="1"/>
  <c r="X13" i="1" s="1"/>
  <c r="P43" i="1"/>
  <c r="P42" i="1" s="1"/>
  <c r="G43" i="1"/>
  <c r="G42" i="1" s="1"/>
  <c r="N22" i="1"/>
  <c r="N15" i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3" i="1"/>
  <c r="D45" i="1"/>
  <c r="D46" i="1"/>
  <c r="J17" i="1"/>
  <c r="M17" i="1"/>
  <c r="D21" i="1"/>
  <c r="D18" i="1" s="1"/>
  <c r="G19" i="1"/>
  <c r="D24" i="1"/>
  <c r="D28" i="1" l="1"/>
  <c r="D23" i="1"/>
  <c r="D22" i="1" s="1"/>
  <c r="U16" i="1"/>
  <c r="U13" i="1" s="1"/>
  <c r="R51" i="1"/>
  <c r="Q16" i="1"/>
  <c r="Q13" i="1" s="1"/>
  <c r="N51" i="1"/>
  <c r="G22" i="1"/>
  <c r="G15" i="1"/>
  <c r="V22" i="1"/>
  <c r="V15" i="1"/>
  <c r="G17" i="1"/>
  <c r="P22" i="1"/>
  <c r="P15" i="1"/>
  <c r="S22" i="1"/>
  <c r="S15" i="1"/>
  <c r="J22" i="1"/>
  <c r="J15" i="1"/>
  <c r="M22" i="1"/>
  <c r="M15" i="1"/>
  <c r="D17" i="1"/>
  <c r="D43" i="1"/>
  <c r="D42" i="1" s="1"/>
  <c r="D16" i="1" l="1"/>
  <c r="D15" i="1"/>
  <c r="K51" i="1"/>
  <c r="N16" i="1"/>
  <c r="N13" i="1" s="1"/>
  <c r="R16" i="1"/>
  <c r="R13" i="1" s="1"/>
  <c r="O51" i="1"/>
  <c r="D13" i="1" l="1"/>
  <c r="L51" i="1"/>
  <c r="O16" i="1"/>
  <c r="O13" i="1" s="1"/>
  <c r="H51" i="1"/>
  <c r="E51" i="1" l="1"/>
  <c r="H16" i="1"/>
  <c r="H13" i="1" s="1"/>
  <c r="I51" i="1"/>
  <c r="L16" i="1"/>
  <c r="L13" i="1" s="1"/>
  <c r="F51" i="1" l="1"/>
  <c r="I16" i="1"/>
  <c r="I13" i="1" s="1"/>
  <c r="V50" i="1"/>
  <c r="S50" i="1" s="1"/>
  <c r="P50" i="1" s="1"/>
  <c r="M50" i="1" s="1"/>
  <c r="J50" i="1" s="1"/>
  <c r="G50" i="1" s="1"/>
  <c r="D50" i="1" s="1"/>
  <c r="V52" i="1"/>
  <c r="S52" i="1" s="1"/>
  <c r="P52" i="1" s="1"/>
  <c r="M52" i="1" s="1"/>
  <c r="J52" i="1" s="1"/>
  <c r="G52" i="1" s="1"/>
  <c r="D52" i="1" s="1"/>
  <c r="V51" i="1"/>
  <c r="V16" i="1" s="1"/>
  <c r="V13" i="1" s="1"/>
  <c r="S51" i="1"/>
  <c r="S16" i="1" s="1"/>
  <c r="S13" i="1" s="1"/>
  <c r="P51" i="1"/>
  <c r="M51" i="1" s="1"/>
  <c r="P16" i="1"/>
  <c r="P13" i="1"/>
  <c r="M16" i="1" l="1"/>
  <c r="M13" i="1" s="1"/>
  <c r="J51" i="1"/>
  <c r="J16" i="1" l="1"/>
  <c r="J13" i="1" s="1"/>
  <c r="G51" i="1"/>
  <c r="D51" i="1" l="1"/>
  <c r="G16" i="1"/>
  <c r="G13" i="1" s="1"/>
</calcChain>
</file>

<file path=xl/sharedStrings.xml><?xml version="1.0" encoding="utf-8"?>
<sst xmlns="http://schemas.openxmlformats.org/spreadsheetml/2006/main" count="136" uniqueCount="67">
  <si>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</si>
  <si>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</si>
  <si>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</si>
  <si>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</si>
  <si>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</si>
  <si>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</si>
  <si>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</si>
  <si>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</si>
  <si>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</si>
  <si>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</si>
  <si>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</si>
  <si>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</si>
  <si>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</si>
  <si>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</si>
  <si>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</si>
  <si>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</si>
  <si>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</si>
  <si>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</si>
  <si>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</si>
  <si>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</si>
  <si>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</si>
  <si>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</si>
  <si>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</si>
  <si>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</si>
  <si>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</si>
  <si>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</si>
  <si>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</si>
  <si>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</si>
  <si>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</si>
  <si>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</si>
  <si>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</si>
  <si>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</si>
  <si>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</si>
  <si>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</si>
  <si>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</si>
  <si>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</si>
  <si>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</si>
  <si>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</si>
  <si>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</si>
  <si>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</si>
  <si>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</si>
  <si>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</si>
  <si>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</si>
  <si>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</si>
  <si>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</si>
  <si>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</si>
  <si>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</si>
  <si>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</si>
  <si>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</si>
  <si>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</si>
  <si>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</si>
  <si>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>Главный специалист по противодействию коррупции администрации муниципального района "Печора"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</si>
  <si>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</si>
  <si>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</si>
  <si>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</si>
  <si>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</si>
  <si>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</si>
  <si>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</si>
  <si>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</si>
  <si>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</si>
  <si>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</si>
  <si>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</si>
  <si>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</si>
  <si>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</si>
  <si>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</si>
  <si>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Приложение   к изменениям,                                                                                                                                                                                                                                                                                                                                                             вносимым в постановление администрации МР "Печора" от 31.12.2019 г. № 1678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муниципальной программы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системы муниципального управления"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</si>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</sst>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4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164" fontId="4" fillId="0" borderId="0" xfId="0" applyNumberFormat="1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tabSelected="1" view="pageBreakPreview" zoomScale="70" zoomScaleNormal="60" zoomScaleSheetLayoutView="70" workbookViewId="0">
      <pane xSplit="1" ySplit="12" topLeftCell="B29" activePane="bottomRight" state="frozen"/>
      <selection pane="topRight" activeCell="B1" sqref="B1"/>
      <selection pane="bottomLeft" activeCell="A16" sqref="A16"/>
      <selection pane="bottomRight" activeCell="J32" sqref="J32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84.75" customHeight="1" x14ac:dyDescent="0.25">
      <c r="J1" s="75" t="s">
        <v>65</v>
      </c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2"/>
      <c r="W3" s="4"/>
      <c r="X3" s="4"/>
    </row>
    <row r="4" spans="1:36" ht="1.5" customHeight="1" x14ac:dyDescent="0.25">
      <c r="I4" s="9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2"/>
      <c r="W4" s="4"/>
      <c r="X4" s="4"/>
    </row>
    <row r="5" spans="1:36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">
      <c r="D6" s="8"/>
      <c r="H6" s="9"/>
      <c r="I6" s="9"/>
      <c r="J6" s="9"/>
      <c r="K6" s="9"/>
      <c r="L6" s="9"/>
      <c r="M6" s="69"/>
      <c r="P6" s="9"/>
      <c r="R6" s="86" t="s">
        <v>62</v>
      </c>
      <c r="S6" s="87"/>
      <c r="T6" s="87"/>
      <c r="U6" s="87"/>
      <c r="V6" s="87"/>
      <c r="W6" s="87"/>
      <c r="X6" s="87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25">
      <c r="A8" s="80" t="s">
        <v>60</v>
      </c>
      <c r="B8" s="80"/>
      <c r="C8" s="80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2"/>
      <c r="W8" s="4"/>
      <c r="X8" s="4"/>
    </row>
    <row r="9" spans="1:36" ht="28.5" customHeight="1" x14ac:dyDescent="0.25">
      <c r="A9" s="94" t="s">
        <v>10</v>
      </c>
      <c r="B9" s="94" t="s">
        <v>12</v>
      </c>
      <c r="C9" s="97" t="s">
        <v>13</v>
      </c>
      <c r="D9" s="76" t="s">
        <v>0</v>
      </c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8"/>
    </row>
    <row r="10" spans="1:36" ht="15.75" customHeight="1" x14ac:dyDescent="0.25">
      <c r="A10" s="95"/>
      <c r="B10" s="95"/>
      <c r="C10" s="97"/>
      <c r="D10" s="98" t="s">
        <v>1</v>
      </c>
      <c r="E10" s="82"/>
      <c r="F10" s="83"/>
      <c r="G10" s="70" t="s">
        <v>37</v>
      </c>
      <c r="H10" s="70"/>
      <c r="I10" s="70"/>
      <c r="J10" s="70" t="s">
        <v>40</v>
      </c>
      <c r="K10" s="70"/>
      <c r="L10" s="70"/>
      <c r="M10" s="70" t="s">
        <v>49</v>
      </c>
      <c r="N10" s="70"/>
      <c r="O10" s="70"/>
      <c r="P10" s="70" t="s">
        <v>46</v>
      </c>
      <c r="Q10" s="70"/>
      <c r="R10" s="70"/>
      <c r="S10" s="79" t="s">
        <v>47</v>
      </c>
      <c r="T10" s="79"/>
      <c r="U10" s="79"/>
      <c r="V10" s="70" t="s">
        <v>48</v>
      </c>
      <c r="W10" s="70"/>
      <c r="X10" s="70"/>
    </row>
    <row r="11" spans="1:36" ht="102" customHeight="1" x14ac:dyDescent="0.25">
      <c r="A11" s="96"/>
      <c r="B11" s="96"/>
      <c r="C11" s="97"/>
      <c r="D11" s="98"/>
      <c r="E11" s="84"/>
      <c r="F11" s="85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  <c r="Y11" s="64"/>
    </row>
    <row r="12" spans="1:36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25">
      <c r="A13" s="90" t="s">
        <v>61</v>
      </c>
      <c r="B13" s="88"/>
      <c r="C13" s="49" t="s">
        <v>4</v>
      </c>
      <c r="D13" s="12">
        <f>D14+D15+D16</f>
        <v>995960.79999999981</v>
      </c>
      <c r="E13" s="12"/>
      <c r="F13" s="12"/>
      <c r="G13" s="12">
        <f>G14+G15+G16</f>
        <v>193950.39999999997</v>
      </c>
      <c r="H13" s="12">
        <f t="shared" ref="H13:X13" si="0">H14+H15+H16</f>
        <v>192587.9</v>
      </c>
      <c r="I13" s="12">
        <f t="shared" si="0"/>
        <v>1362.5</v>
      </c>
      <c r="J13" s="12">
        <f t="shared" si="0"/>
        <v>168789.1</v>
      </c>
      <c r="K13" s="12">
        <f t="shared" si="0"/>
        <v>167222.1</v>
      </c>
      <c r="L13" s="12">
        <f t="shared" si="0"/>
        <v>1567</v>
      </c>
      <c r="M13" s="12">
        <f t="shared" si="0"/>
        <v>156482.69999999998</v>
      </c>
      <c r="N13" s="12">
        <f t="shared" si="0"/>
        <v>154915.69999999998</v>
      </c>
      <c r="O13" s="12">
        <f t="shared" si="0"/>
        <v>1567</v>
      </c>
      <c r="P13" s="12">
        <f t="shared" si="0"/>
        <v>159960</v>
      </c>
      <c r="Q13" s="12">
        <f t="shared" si="0"/>
        <v>158393</v>
      </c>
      <c r="R13" s="12">
        <f t="shared" si="0"/>
        <v>1567</v>
      </c>
      <c r="S13" s="12">
        <f t="shared" si="0"/>
        <v>158389.29999999999</v>
      </c>
      <c r="T13" s="40">
        <f t="shared" si="0"/>
        <v>158389.29999999999</v>
      </c>
      <c r="U13" s="40">
        <f t="shared" si="0"/>
        <v>0</v>
      </c>
      <c r="V13" s="12">
        <f t="shared" si="0"/>
        <v>158389.29999999999</v>
      </c>
      <c r="W13" s="12">
        <f t="shared" si="0"/>
        <v>158389.29999999999</v>
      </c>
      <c r="X13" s="12">
        <f t="shared" si="0"/>
        <v>0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25">
      <c r="A14" s="91"/>
      <c r="B14" s="93"/>
      <c r="C14" s="14" t="s">
        <v>7</v>
      </c>
      <c r="D14" s="12">
        <f>D18</f>
        <v>118919.3</v>
      </c>
      <c r="E14" s="15"/>
      <c r="F14" s="15"/>
      <c r="G14" s="15">
        <f t="shared" ref="G14:X14" si="1">G18</f>
        <v>23114.2</v>
      </c>
      <c r="H14" s="15">
        <f t="shared" si="1"/>
        <v>23114.2</v>
      </c>
      <c r="I14" s="15">
        <f t="shared" si="1"/>
        <v>0</v>
      </c>
      <c r="J14" s="15">
        <f t="shared" si="1"/>
        <v>19712.3</v>
      </c>
      <c r="K14" s="15">
        <f t="shared" si="1"/>
        <v>19712.3</v>
      </c>
      <c r="L14" s="15">
        <f t="shared" si="1"/>
        <v>0</v>
      </c>
      <c r="M14" s="15">
        <f t="shared" si="1"/>
        <v>19034.3</v>
      </c>
      <c r="N14" s="15">
        <f t="shared" si="1"/>
        <v>19034.3</v>
      </c>
      <c r="O14" s="15">
        <f t="shared" si="1"/>
        <v>0</v>
      </c>
      <c r="P14" s="15">
        <f t="shared" si="1"/>
        <v>19019.5</v>
      </c>
      <c r="Q14" s="15">
        <f t="shared" si="1"/>
        <v>19019.5</v>
      </c>
      <c r="R14" s="15">
        <f t="shared" si="1"/>
        <v>0</v>
      </c>
      <c r="S14" s="15">
        <f t="shared" si="1"/>
        <v>19019.5</v>
      </c>
      <c r="T14" s="20">
        <f t="shared" si="1"/>
        <v>19019.5</v>
      </c>
      <c r="U14" s="20">
        <f t="shared" si="1"/>
        <v>0</v>
      </c>
      <c r="V14" s="15">
        <f t="shared" si="1"/>
        <v>19019.5</v>
      </c>
      <c r="W14" s="15">
        <f t="shared" si="1"/>
        <v>19019.5</v>
      </c>
      <c r="X14" s="15">
        <f t="shared" si="1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78.75" x14ac:dyDescent="0.25">
      <c r="A15" s="91"/>
      <c r="B15" s="93"/>
      <c r="C15" s="14" t="s">
        <v>29</v>
      </c>
      <c r="D15" s="12">
        <f>D23</f>
        <v>158238.5</v>
      </c>
      <c r="E15" s="17"/>
      <c r="F15" s="17"/>
      <c r="G15" s="17">
        <f t="shared" ref="G15:X15" si="2">G23</f>
        <v>29357.4</v>
      </c>
      <c r="H15" s="17">
        <f t="shared" si="2"/>
        <v>29357.4</v>
      </c>
      <c r="I15" s="17">
        <f t="shared" si="2"/>
        <v>0</v>
      </c>
      <c r="J15" s="17">
        <f t="shared" si="2"/>
        <v>28958.5</v>
      </c>
      <c r="K15" s="17">
        <f t="shared" si="2"/>
        <v>28958.5</v>
      </c>
      <c r="L15" s="17">
        <f t="shared" si="2"/>
        <v>0</v>
      </c>
      <c r="M15" s="17">
        <f t="shared" si="2"/>
        <v>24946.3</v>
      </c>
      <c r="N15" s="17">
        <f t="shared" si="2"/>
        <v>24946.3</v>
      </c>
      <c r="O15" s="17">
        <f t="shared" si="2"/>
        <v>0</v>
      </c>
      <c r="P15" s="17">
        <f t="shared" si="2"/>
        <v>24992.1</v>
      </c>
      <c r="Q15" s="17">
        <f t="shared" si="2"/>
        <v>24992.1</v>
      </c>
      <c r="R15" s="17">
        <f t="shared" si="2"/>
        <v>0</v>
      </c>
      <c r="S15" s="17">
        <f t="shared" si="2"/>
        <v>24992.1</v>
      </c>
      <c r="T15" s="41">
        <f t="shared" si="2"/>
        <v>24992.1</v>
      </c>
      <c r="U15" s="41">
        <f t="shared" si="2"/>
        <v>0</v>
      </c>
      <c r="V15" s="17">
        <f t="shared" si="2"/>
        <v>24992.1</v>
      </c>
      <c r="W15" s="17">
        <f t="shared" si="2"/>
        <v>24992.1</v>
      </c>
      <c r="X15" s="17">
        <f t="shared" si="2"/>
        <v>0</v>
      </c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25">
      <c r="A16" s="92"/>
      <c r="B16" s="89"/>
      <c r="C16" s="49" t="s">
        <v>8</v>
      </c>
      <c r="D16" s="12">
        <f>D19+D29+D43</f>
        <v>718802.99999999988</v>
      </c>
      <c r="E16" s="17"/>
      <c r="F16" s="17"/>
      <c r="G16" s="17">
        <f t="shared" ref="G16:X16" si="3">G19+G29+G43+G51</f>
        <v>141478.79999999996</v>
      </c>
      <c r="H16" s="17">
        <f t="shared" si="3"/>
        <v>140116.29999999999</v>
      </c>
      <c r="I16" s="17">
        <f t="shared" si="3"/>
        <v>1362.5</v>
      </c>
      <c r="J16" s="17">
        <f t="shared" si="3"/>
        <v>120118.3</v>
      </c>
      <c r="K16" s="17">
        <f>K19+K29+K43+K51</f>
        <v>118551.3</v>
      </c>
      <c r="L16" s="17">
        <f t="shared" si="3"/>
        <v>1567</v>
      </c>
      <c r="M16" s="17">
        <f t="shared" si="3"/>
        <v>112502.09999999999</v>
      </c>
      <c r="N16" s="17">
        <f t="shared" si="3"/>
        <v>110935.09999999999</v>
      </c>
      <c r="O16" s="17">
        <f t="shared" si="3"/>
        <v>1567</v>
      </c>
      <c r="P16" s="17">
        <f t="shared" si="3"/>
        <v>115948.4</v>
      </c>
      <c r="Q16" s="17">
        <f t="shared" si="3"/>
        <v>114381.4</v>
      </c>
      <c r="R16" s="17">
        <f t="shared" si="3"/>
        <v>1567</v>
      </c>
      <c r="S16" s="17">
        <f t="shared" si="3"/>
        <v>114377.7</v>
      </c>
      <c r="T16" s="41">
        <f t="shared" si="3"/>
        <v>114377.7</v>
      </c>
      <c r="U16" s="41">
        <f t="shared" si="3"/>
        <v>0</v>
      </c>
      <c r="V16" s="17">
        <f t="shared" si="3"/>
        <v>114377.7</v>
      </c>
      <c r="W16" s="17">
        <f t="shared" si="3"/>
        <v>114377.7</v>
      </c>
      <c r="X16" s="17">
        <f t="shared" si="3"/>
        <v>0</v>
      </c>
      <c r="Y16" s="6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25">
      <c r="A17" s="90" t="s">
        <v>52</v>
      </c>
      <c r="B17" s="88" t="s">
        <v>7</v>
      </c>
      <c r="C17" s="14" t="s">
        <v>11</v>
      </c>
      <c r="D17" s="40">
        <f>D18+D19</f>
        <v>132288.4</v>
      </c>
      <c r="E17" s="67"/>
      <c r="F17" s="67"/>
      <c r="G17" s="67">
        <f t="shared" ref="G17:Q17" si="4">G18+G19</f>
        <v>30155.599999999999</v>
      </c>
      <c r="H17" s="67">
        <f t="shared" si="4"/>
        <v>30155.599999999999</v>
      </c>
      <c r="I17" s="67">
        <f t="shared" si="4"/>
        <v>0</v>
      </c>
      <c r="J17" s="67">
        <f t="shared" si="4"/>
        <v>26040</v>
      </c>
      <c r="K17" s="67">
        <f t="shared" si="4"/>
        <v>26040</v>
      </c>
      <c r="L17" s="67">
        <f t="shared" si="4"/>
        <v>0</v>
      </c>
      <c r="M17" s="67">
        <f t="shared" si="4"/>
        <v>19034.3</v>
      </c>
      <c r="N17" s="67">
        <f t="shared" si="4"/>
        <v>19034.3</v>
      </c>
      <c r="O17" s="67">
        <f t="shared" si="4"/>
        <v>0</v>
      </c>
      <c r="P17" s="67">
        <f>Q17+R17</f>
        <v>19019.5</v>
      </c>
      <c r="Q17" s="67">
        <f t="shared" si="4"/>
        <v>19019.5</v>
      </c>
      <c r="R17" s="67">
        <v>0</v>
      </c>
      <c r="S17" s="67">
        <f t="shared" ref="S17:S21" si="5">T17+U17</f>
        <v>19019.5</v>
      </c>
      <c r="T17" s="67">
        <f t="shared" ref="T17" si="6">T18+T19</f>
        <v>19019.5</v>
      </c>
      <c r="U17" s="67">
        <v>0</v>
      </c>
      <c r="V17" s="67">
        <f t="shared" ref="V17:V21" si="7">W17+X17</f>
        <v>19019.5</v>
      </c>
      <c r="W17" s="67">
        <f t="shared" ref="W17" si="8">W18+W19</f>
        <v>19019.5</v>
      </c>
      <c r="X17" s="67">
        <v>0</v>
      </c>
      <c r="Y17" s="63"/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91"/>
      <c r="B18" s="93"/>
      <c r="C18" s="14" t="s">
        <v>7</v>
      </c>
      <c r="D18" s="40">
        <f>D21</f>
        <v>118919.3</v>
      </c>
      <c r="E18" s="20"/>
      <c r="F18" s="20"/>
      <c r="G18" s="20">
        <f t="shared" ref="G18:R18" si="9">G21</f>
        <v>23114.2</v>
      </c>
      <c r="H18" s="20">
        <f t="shared" si="9"/>
        <v>23114.2</v>
      </c>
      <c r="I18" s="20">
        <f t="shared" si="9"/>
        <v>0</v>
      </c>
      <c r="J18" s="20">
        <f t="shared" si="9"/>
        <v>19712.3</v>
      </c>
      <c r="K18" s="20">
        <f t="shared" si="9"/>
        <v>19712.3</v>
      </c>
      <c r="L18" s="20">
        <f t="shared" si="9"/>
        <v>0</v>
      </c>
      <c r="M18" s="20">
        <f t="shared" si="9"/>
        <v>19034.3</v>
      </c>
      <c r="N18" s="20">
        <f t="shared" si="9"/>
        <v>19034.3</v>
      </c>
      <c r="O18" s="20">
        <f t="shared" si="9"/>
        <v>0</v>
      </c>
      <c r="P18" s="20">
        <f>Q18+R18</f>
        <v>19019.5</v>
      </c>
      <c r="Q18" s="20">
        <f>Q21</f>
        <v>19019.5</v>
      </c>
      <c r="R18" s="20">
        <f t="shared" si="9"/>
        <v>0</v>
      </c>
      <c r="S18" s="20">
        <f t="shared" si="5"/>
        <v>19019.5</v>
      </c>
      <c r="T18" s="20">
        <f>T21</f>
        <v>19019.5</v>
      </c>
      <c r="U18" s="20">
        <f t="shared" ref="U18" si="10">U21</f>
        <v>0</v>
      </c>
      <c r="V18" s="20">
        <f t="shared" si="7"/>
        <v>19019.5</v>
      </c>
      <c r="W18" s="20">
        <f>W21</f>
        <v>19019.5</v>
      </c>
      <c r="X18" s="20">
        <f t="shared" ref="X18" si="11">X21</f>
        <v>0</v>
      </c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25">
      <c r="A19" s="92"/>
      <c r="B19" s="89"/>
      <c r="C19" s="19" t="s">
        <v>8</v>
      </c>
      <c r="D19" s="40">
        <f>D20</f>
        <v>13369.099999999999</v>
      </c>
      <c r="E19" s="20"/>
      <c r="F19" s="20"/>
      <c r="G19" s="20">
        <f t="shared" ref="G19:O19" si="12">G20</f>
        <v>7041.4</v>
      </c>
      <c r="H19" s="20">
        <f t="shared" si="12"/>
        <v>7041.4</v>
      </c>
      <c r="I19" s="20">
        <f t="shared" si="12"/>
        <v>0</v>
      </c>
      <c r="J19" s="20">
        <f t="shared" si="12"/>
        <v>6327.7</v>
      </c>
      <c r="K19" s="20">
        <f t="shared" si="12"/>
        <v>6327.7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20">
        <f>Q19+R19</f>
        <v>0</v>
      </c>
      <c r="Q19" s="20">
        <f>Q20</f>
        <v>0</v>
      </c>
      <c r="R19" s="20">
        <v>0</v>
      </c>
      <c r="S19" s="20">
        <f t="shared" si="5"/>
        <v>0</v>
      </c>
      <c r="T19" s="20">
        <f>T20</f>
        <v>0</v>
      </c>
      <c r="U19" s="20">
        <v>0</v>
      </c>
      <c r="V19" s="20">
        <f t="shared" si="7"/>
        <v>0</v>
      </c>
      <c r="W19" s="20">
        <f>W20</f>
        <v>0</v>
      </c>
      <c r="X19" s="20">
        <v>0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25">
      <c r="A20" s="46" t="s">
        <v>38</v>
      </c>
      <c r="B20" s="19" t="s">
        <v>8</v>
      </c>
      <c r="C20" s="19" t="s">
        <v>8</v>
      </c>
      <c r="D20" s="40">
        <f>G20+J20+M20+P20+S20+V20</f>
        <v>13369.099999999999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6327.7</v>
      </c>
      <c r="K20" s="20">
        <v>6327.7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0</v>
      </c>
      <c r="Q20" s="20">
        <v>0</v>
      </c>
      <c r="R20" s="20">
        <v>0</v>
      </c>
      <c r="S20" s="20">
        <f t="shared" si="5"/>
        <v>0</v>
      </c>
      <c r="T20" s="20">
        <v>0</v>
      </c>
      <c r="U20" s="20">
        <v>0</v>
      </c>
      <c r="V20" s="20">
        <f t="shared" si="7"/>
        <v>0</v>
      </c>
      <c r="W20" s="20">
        <v>0</v>
      </c>
      <c r="X20" s="20">
        <v>0</v>
      </c>
    </row>
    <row r="21" spans="1:36" ht="54" customHeight="1" x14ac:dyDescent="0.25">
      <c r="A21" s="18" t="s">
        <v>26</v>
      </c>
      <c r="B21" s="19" t="s">
        <v>7</v>
      </c>
      <c r="C21" s="19" t="s">
        <v>7</v>
      </c>
      <c r="D21" s="40">
        <f>G21+J21+M21+P21+S21+V21</f>
        <v>118919.3</v>
      </c>
      <c r="E21" s="20"/>
      <c r="F21" s="20"/>
      <c r="G21" s="20">
        <f>H21+I21</f>
        <v>23114.2</v>
      </c>
      <c r="H21" s="20">
        <v>23114.2</v>
      </c>
      <c r="I21" s="20">
        <v>0</v>
      </c>
      <c r="J21" s="20">
        <f>K21+L21</f>
        <v>19712.3</v>
      </c>
      <c r="K21" s="20">
        <v>19712.3</v>
      </c>
      <c r="L21" s="20">
        <v>0</v>
      </c>
      <c r="M21" s="20">
        <f>N21+O21</f>
        <v>19034.3</v>
      </c>
      <c r="N21" s="20">
        <v>19034.3</v>
      </c>
      <c r="O21" s="20">
        <v>0</v>
      </c>
      <c r="P21" s="20">
        <f>Q21+R21</f>
        <v>19019.5</v>
      </c>
      <c r="Q21" s="20">
        <v>19019.5</v>
      </c>
      <c r="R21" s="20">
        <v>0</v>
      </c>
      <c r="S21" s="20">
        <f t="shared" si="5"/>
        <v>19019.5</v>
      </c>
      <c r="T21" s="20">
        <v>19019.5</v>
      </c>
      <c r="U21" s="20">
        <v>0</v>
      </c>
      <c r="V21" s="20">
        <f t="shared" si="7"/>
        <v>19019.5</v>
      </c>
      <c r="W21" s="20">
        <v>19019.5</v>
      </c>
      <c r="X21" s="20">
        <v>0</v>
      </c>
      <c r="Y21" s="64"/>
    </row>
    <row r="22" spans="1:36" s="21" customFormat="1" ht="57.75" customHeight="1" x14ac:dyDescent="0.25">
      <c r="A22" s="71" t="s">
        <v>53</v>
      </c>
      <c r="B22" s="73" t="s">
        <v>3</v>
      </c>
      <c r="C22" s="66" t="s">
        <v>36</v>
      </c>
      <c r="D22" s="40">
        <f>D23</f>
        <v>158238.5</v>
      </c>
      <c r="E22" s="67"/>
      <c r="F22" s="67"/>
      <c r="G22" s="67">
        <f t="shared" ref="G22:X22" si="13">G23</f>
        <v>29357.4</v>
      </c>
      <c r="H22" s="67">
        <f t="shared" si="13"/>
        <v>29357.4</v>
      </c>
      <c r="I22" s="67">
        <f t="shared" si="13"/>
        <v>0</v>
      </c>
      <c r="J22" s="67">
        <f t="shared" si="13"/>
        <v>28958.5</v>
      </c>
      <c r="K22" s="67">
        <f t="shared" si="13"/>
        <v>28958.5</v>
      </c>
      <c r="L22" s="67">
        <f t="shared" si="13"/>
        <v>0</v>
      </c>
      <c r="M22" s="67">
        <f t="shared" si="13"/>
        <v>24946.3</v>
      </c>
      <c r="N22" s="67">
        <f t="shared" si="13"/>
        <v>24946.3</v>
      </c>
      <c r="O22" s="67">
        <f t="shared" si="13"/>
        <v>0</v>
      </c>
      <c r="P22" s="67">
        <f t="shared" si="13"/>
        <v>24992.1</v>
      </c>
      <c r="Q22" s="67">
        <f t="shared" si="13"/>
        <v>24992.1</v>
      </c>
      <c r="R22" s="67">
        <f t="shared" si="13"/>
        <v>0</v>
      </c>
      <c r="S22" s="67">
        <f t="shared" si="13"/>
        <v>24992.1</v>
      </c>
      <c r="T22" s="67">
        <f t="shared" si="13"/>
        <v>24992.1</v>
      </c>
      <c r="U22" s="67">
        <f t="shared" si="13"/>
        <v>0</v>
      </c>
      <c r="V22" s="67">
        <f t="shared" si="13"/>
        <v>24992.1</v>
      </c>
      <c r="W22" s="67">
        <f t="shared" si="13"/>
        <v>24992.1</v>
      </c>
      <c r="X22" s="67">
        <f t="shared" si="13"/>
        <v>0</v>
      </c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25">
      <c r="A23" s="72"/>
      <c r="B23" s="74"/>
      <c r="C23" s="66" t="s">
        <v>29</v>
      </c>
      <c r="D23" s="40">
        <f>D24+D25+D26+D27</f>
        <v>158238.5</v>
      </c>
      <c r="E23" s="20"/>
      <c r="F23" s="20"/>
      <c r="G23" s="20">
        <f t="shared" ref="G23:X23" si="14">G24+G25+G26+G27</f>
        <v>29357.4</v>
      </c>
      <c r="H23" s="20">
        <f t="shared" si="14"/>
        <v>29357.4</v>
      </c>
      <c r="I23" s="20">
        <f t="shared" si="14"/>
        <v>0</v>
      </c>
      <c r="J23" s="20">
        <f t="shared" si="14"/>
        <v>28958.5</v>
      </c>
      <c r="K23" s="20">
        <f t="shared" si="14"/>
        <v>28958.5</v>
      </c>
      <c r="L23" s="20">
        <f t="shared" si="14"/>
        <v>0</v>
      </c>
      <c r="M23" s="20">
        <f t="shared" si="14"/>
        <v>24946.3</v>
      </c>
      <c r="N23" s="20">
        <f t="shared" si="14"/>
        <v>24946.3</v>
      </c>
      <c r="O23" s="20">
        <f t="shared" si="14"/>
        <v>0</v>
      </c>
      <c r="P23" s="20">
        <f t="shared" si="14"/>
        <v>24992.1</v>
      </c>
      <c r="Q23" s="20">
        <f t="shared" si="14"/>
        <v>24992.1</v>
      </c>
      <c r="R23" s="20">
        <f t="shared" si="14"/>
        <v>0</v>
      </c>
      <c r="S23" s="20">
        <f t="shared" si="14"/>
        <v>24992.1</v>
      </c>
      <c r="T23" s="20">
        <f t="shared" si="14"/>
        <v>24992.1</v>
      </c>
      <c r="U23" s="20">
        <f t="shared" si="14"/>
        <v>0</v>
      </c>
      <c r="V23" s="20">
        <f t="shared" si="14"/>
        <v>24992.1</v>
      </c>
      <c r="W23" s="20">
        <f t="shared" si="14"/>
        <v>24992.1</v>
      </c>
      <c r="X23" s="20">
        <f t="shared" si="14"/>
        <v>0</v>
      </c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78.75" x14ac:dyDescent="0.25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8064.6</v>
      </c>
      <c r="E24" s="20"/>
      <c r="F24" s="20"/>
      <c r="G24" s="20">
        <f>H24+I24</f>
        <v>2112</v>
      </c>
      <c r="H24" s="20">
        <v>2112</v>
      </c>
      <c r="I24" s="20">
        <v>0</v>
      </c>
      <c r="J24" s="20">
        <f>K24+L24</f>
        <v>1152.5999999999999</v>
      </c>
      <c r="K24" s="20">
        <v>1152.5999999999999</v>
      </c>
      <c r="L24" s="20">
        <v>0</v>
      </c>
      <c r="M24" s="20">
        <f>N24+O24</f>
        <v>1200</v>
      </c>
      <c r="N24" s="20">
        <v>1200</v>
      </c>
      <c r="O24" s="20">
        <v>0</v>
      </c>
      <c r="P24" s="20">
        <f>Q24+R24</f>
        <v>1200</v>
      </c>
      <c r="Q24" s="20">
        <v>1200</v>
      </c>
      <c r="R24" s="20">
        <v>0</v>
      </c>
      <c r="S24" s="20">
        <f>T24+U24</f>
        <v>1200</v>
      </c>
      <c r="T24" s="20">
        <v>1200</v>
      </c>
      <c r="U24" s="20">
        <v>0</v>
      </c>
      <c r="V24" s="20">
        <f>W24+X24</f>
        <v>1200</v>
      </c>
      <c r="W24" s="20">
        <v>1200</v>
      </c>
      <c r="X24" s="20">
        <v>0</v>
      </c>
      <c r="Y24" s="65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25">
      <c r="A25" s="22" t="s">
        <v>19</v>
      </c>
      <c r="B25" s="23" t="s">
        <v>9</v>
      </c>
      <c r="C25" s="23" t="s">
        <v>29</v>
      </c>
      <c r="D25" s="40">
        <f t="shared" si="15"/>
        <v>1107.5</v>
      </c>
      <c r="E25" s="20"/>
      <c r="F25" s="20"/>
      <c r="G25" s="20">
        <f>H25+I25</f>
        <v>127.5</v>
      </c>
      <c r="H25" s="20">
        <v>127.5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>N25+O25</f>
        <v>230</v>
      </c>
      <c r="N25" s="20">
        <v>230</v>
      </c>
      <c r="O25" s="20">
        <v>0</v>
      </c>
      <c r="P25" s="20">
        <f>Q25+R25</f>
        <v>200</v>
      </c>
      <c r="Q25" s="20">
        <v>200</v>
      </c>
      <c r="R25" s="20">
        <v>0</v>
      </c>
      <c r="S25" s="20">
        <f>T25+U25</f>
        <v>200</v>
      </c>
      <c r="T25" s="20">
        <v>200</v>
      </c>
      <c r="U25" s="20">
        <v>0</v>
      </c>
      <c r="V25" s="20">
        <f>W25+X25</f>
        <v>200</v>
      </c>
      <c r="W25" s="20">
        <v>200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25">
      <c r="A26" s="22" t="s">
        <v>22</v>
      </c>
      <c r="B26" s="23" t="s">
        <v>9</v>
      </c>
      <c r="C26" s="23" t="s">
        <v>29</v>
      </c>
      <c r="D26" s="40">
        <f t="shared" si="15"/>
        <v>111609.90000000001</v>
      </c>
      <c r="E26" s="20"/>
      <c r="F26" s="20"/>
      <c r="G26" s="20">
        <f>H26+I26</f>
        <v>22294.799999999999</v>
      </c>
      <c r="H26" s="20">
        <v>22294.799999999999</v>
      </c>
      <c r="I26" s="20">
        <v>0</v>
      </c>
      <c r="J26" s="20">
        <f>K26+L26</f>
        <v>19366.400000000001</v>
      </c>
      <c r="K26" s="20">
        <v>19366.400000000001</v>
      </c>
      <c r="L26" s="20">
        <v>0</v>
      </c>
      <c r="M26" s="20">
        <f>N26+O26</f>
        <v>17513.8</v>
      </c>
      <c r="N26" s="20">
        <v>17513.8</v>
      </c>
      <c r="O26" s="20">
        <v>0</v>
      </c>
      <c r="P26" s="20">
        <f>Q26+R26</f>
        <v>17478.3</v>
      </c>
      <c r="Q26" s="20">
        <v>17478.3</v>
      </c>
      <c r="R26" s="20">
        <v>0</v>
      </c>
      <c r="S26" s="20">
        <f>T26+U26</f>
        <v>17478.3</v>
      </c>
      <c r="T26" s="20">
        <v>17478.3</v>
      </c>
      <c r="U26" s="20">
        <v>0</v>
      </c>
      <c r="V26" s="20">
        <f>W26+X26</f>
        <v>17478.3</v>
      </c>
      <c r="W26" s="20">
        <v>17478.3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25">
      <c r="A27" s="22" t="s">
        <v>18</v>
      </c>
      <c r="B27" s="23" t="s">
        <v>9</v>
      </c>
      <c r="C27" s="23" t="s">
        <v>29</v>
      </c>
      <c r="D27" s="40">
        <f>G27+J27+M27+P27+S27+V27</f>
        <v>37456.5</v>
      </c>
      <c r="E27" s="20"/>
      <c r="F27" s="20"/>
      <c r="G27" s="20">
        <f>H27+I27</f>
        <v>4823.1000000000004</v>
      </c>
      <c r="H27" s="20">
        <v>4823.1000000000004</v>
      </c>
      <c r="I27" s="20">
        <v>0</v>
      </c>
      <c r="J27" s="20">
        <f>K27+L27</f>
        <v>8289.5</v>
      </c>
      <c r="K27" s="20">
        <v>8289.5</v>
      </c>
      <c r="L27" s="20">
        <v>0</v>
      </c>
      <c r="M27" s="20">
        <f>N27+O27</f>
        <v>6002.5</v>
      </c>
      <c r="N27" s="20">
        <v>6002.5</v>
      </c>
      <c r="O27" s="20">
        <v>0</v>
      </c>
      <c r="P27" s="20">
        <f>Q27+R27</f>
        <v>6113.8</v>
      </c>
      <c r="Q27" s="20">
        <v>6113.8</v>
      </c>
      <c r="R27" s="20">
        <v>0</v>
      </c>
      <c r="S27" s="20">
        <f>T27+U27</f>
        <v>6113.8</v>
      </c>
      <c r="T27" s="20">
        <v>6113.8</v>
      </c>
      <c r="U27" s="20">
        <v>0</v>
      </c>
      <c r="V27" s="20">
        <f>W27+X27</f>
        <v>6113.8</v>
      </c>
      <c r="W27" s="20">
        <v>6113.8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25">
      <c r="A28" s="90" t="s">
        <v>54</v>
      </c>
      <c r="B28" s="88" t="s">
        <v>31</v>
      </c>
      <c r="C28" s="14" t="s">
        <v>5</v>
      </c>
      <c r="D28" s="40">
        <f>D29</f>
        <v>693898.99999999988</v>
      </c>
      <c r="E28" s="67"/>
      <c r="F28" s="67"/>
      <c r="G28" s="67">
        <f t="shared" ref="G28:X28" si="16">G29</f>
        <v>131442.59999999998</v>
      </c>
      <c r="H28" s="67">
        <f>H29</f>
        <v>130279.4</v>
      </c>
      <c r="I28" s="67">
        <f t="shared" si="16"/>
        <v>1163.2</v>
      </c>
      <c r="J28" s="67">
        <f t="shared" si="16"/>
        <v>111781.3</v>
      </c>
      <c r="K28" s="67">
        <f t="shared" si="16"/>
        <v>110394</v>
      </c>
      <c r="L28" s="67">
        <f t="shared" si="16"/>
        <v>1387.3</v>
      </c>
      <c r="M28" s="67">
        <f t="shared" si="16"/>
        <v>110777.7</v>
      </c>
      <c r="N28" s="67">
        <f t="shared" si="16"/>
        <v>109390.39999999999</v>
      </c>
      <c r="O28" s="67">
        <f t="shared" si="16"/>
        <v>1387.3</v>
      </c>
      <c r="P28" s="67">
        <f t="shared" si="16"/>
        <v>114224</v>
      </c>
      <c r="Q28" s="67">
        <f t="shared" si="16"/>
        <v>112836.7</v>
      </c>
      <c r="R28" s="67">
        <f t="shared" si="16"/>
        <v>1387.3</v>
      </c>
      <c r="S28" s="67">
        <f t="shared" si="16"/>
        <v>112836.7</v>
      </c>
      <c r="T28" s="67">
        <f t="shared" si="16"/>
        <v>112836.7</v>
      </c>
      <c r="U28" s="67">
        <f t="shared" si="16"/>
        <v>0</v>
      </c>
      <c r="V28" s="67">
        <f t="shared" si="16"/>
        <v>112836.7</v>
      </c>
      <c r="W28" s="67">
        <f t="shared" si="16"/>
        <v>112836.7</v>
      </c>
      <c r="X28" s="67">
        <f t="shared" si="16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25">
      <c r="A29" s="92"/>
      <c r="B29" s="89"/>
      <c r="C29" s="14" t="s">
        <v>8</v>
      </c>
      <c r="D29" s="41">
        <f>D30+D31+D32+D33+D34+D35+D36+D37+D38+D39+D40+D41</f>
        <v>693898.99999999988</v>
      </c>
      <c r="E29" s="20"/>
      <c r="F29" s="20"/>
      <c r="G29" s="20">
        <f t="shared" ref="G29:X29" si="17">G31+G32+G33+G34+G35+G36+G37+G38+G39+G40+G41</f>
        <v>131442.59999999998</v>
      </c>
      <c r="H29" s="20">
        <f>H31+H32+H33+H34+H35+H36+H37+H38+H39+H40+H41</f>
        <v>130279.4</v>
      </c>
      <c r="I29" s="20">
        <f t="shared" si="17"/>
        <v>1163.2</v>
      </c>
      <c r="J29" s="20">
        <f>J31+J32+J33+J34+J35+J36+J37+J38+J39+J40+J41+J30</f>
        <v>111781.3</v>
      </c>
      <c r="K29" s="20">
        <f>K31+K32+K33+K34+K35+K36+K37+K38+K39+K40+K41+K30</f>
        <v>110394</v>
      </c>
      <c r="L29" s="20">
        <f t="shared" si="17"/>
        <v>1387.3</v>
      </c>
      <c r="M29" s="20">
        <f t="shared" si="17"/>
        <v>110777.7</v>
      </c>
      <c r="N29" s="20">
        <f t="shared" si="17"/>
        <v>109390.39999999999</v>
      </c>
      <c r="O29" s="20">
        <f t="shared" si="17"/>
        <v>1387.3</v>
      </c>
      <c r="P29" s="20">
        <f t="shared" si="17"/>
        <v>114224</v>
      </c>
      <c r="Q29" s="20">
        <f t="shared" si="17"/>
        <v>112836.7</v>
      </c>
      <c r="R29" s="20">
        <f t="shared" si="17"/>
        <v>1387.3</v>
      </c>
      <c r="S29" s="20">
        <f t="shared" si="17"/>
        <v>112836.7</v>
      </c>
      <c r="T29" s="20">
        <f t="shared" si="17"/>
        <v>112836.7</v>
      </c>
      <c r="U29" s="20">
        <f t="shared" si="17"/>
        <v>0</v>
      </c>
      <c r="V29" s="20">
        <f t="shared" si="17"/>
        <v>112836.7</v>
      </c>
      <c r="W29" s="20">
        <f t="shared" si="17"/>
        <v>112836.7</v>
      </c>
      <c r="X29" s="20">
        <f t="shared" si="17"/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6" t="s">
        <v>64</v>
      </c>
      <c r="B30" s="23" t="s">
        <v>31</v>
      </c>
      <c r="C30" s="23" t="s">
        <v>8</v>
      </c>
      <c r="D30" s="41">
        <f>J30</f>
        <v>200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200</v>
      </c>
      <c r="K30" s="20">
        <v>200</v>
      </c>
      <c r="L30" s="20">
        <v>0</v>
      </c>
      <c r="M30" s="20">
        <f>N30+O30</f>
        <v>0</v>
      </c>
      <c r="N30" s="20">
        <v>0</v>
      </c>
      <c r="O30" s="20">
        <v>0</v>
      </c>
      <c r="P30" s="20">
        <f>Q30+R30</f>
        <v>0</v>
      </c>
      <c r="Q30" s="20">
        <v>0</v>
      </c>
      <c r="R30" s="20">
        <v>0</v>
      </c>
      <c r="S30" s="20">
        <f>T30+U30</f>
        <v>0</v>
      </c>
      <c r="T30" s="20">
        <v>0</v>
      </c>
      <c r="U30" s="20">
        <v>0</v>
      </c>
      <c r="V30" s="20">
        <f>W30+X30</f>
        <v>0</v>
      </c>
      <c r="W30" s="20">
        <v>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31</v>
      </c>
      <c r="C31" s="23" t="s">
        <v>8</v>
      </c>
      <c r="D31" s="41">
        <f t="shared" ref="D31:D41" si="18">G31+J31+M31+P31+S31+V31</f>
        <v>1196.8</v>
      </c>
      <c r="E31" s="20"/>
      <c r="F31" s="20"/>
      <c r="G31" s="20">
        <f t="shared" ref="G31:G41" si="19">H31+I31</f>
        <v>196.8</v>
      </c>
      <c r="H31" s="20">
        <v>196.8</v>
      </c>
      <c r="I31" s="20">
        <v>0</v>
      </c>
      <c r="J31" s="20">
        <f t="shared" ref="J31:J41" si="20">K31+L31</f>
        <v>200</v>
      </c>
      <c r="K31" s="20">
        <v>200</v>
      </c>
      <c r="L31" s="20">
        <v>0</v>
      </c>
      <c r="M31" s="20">
        <f t="shared" ref="M31:M41" si="21">N31+O31</f>
        <v>200</v>
      </c>
      <c r="N31" s="20">
        <v>200</v>
      </c>
      <c r="O31" s="20">
        <v>0</v>
      </c>
      <c r="P31" s="20">
        <f t="shared" ref="P31:P40" si="22">Q31+R31</f>
        <v>200</v>
      </c>
      <c r="Q31" s="20">
        <v>200</v>
      </c>
      <c r="R31" s="20">
        <v>0</v>
      </c>
      <c r="S31" s="20">
        <f t="shared" ref="S31:S41" si="23">T31+U31</f>
        <v>200</v>
      </c>
      <c r="T31" s="20">
        <v>200</v>
      </c>
      <c r="U31" s="20">
        <v>0</v>
      </c>
      <c r="V31" s="20">
        <f t="shared" ref="V31:V41" si="24">W31+X31</f>
        <v>200</v>
      </c>
      <c r="W31" s="20">
        <v>200</v>
      </c>
      <c r="X31" s="20">
        <v>0</v>
      </c>
    </row>
    <row r="32" spans="1:36" ht="63" x14ac:dyDescent="0.25">
      <c r="A32" s="22" t="s">
        <v>23</v>
      </c>
      <c r="B32" s="23" t="s">
        <v>32</v>
      </c>
      <c r="C32" s="23" t="s">
        <v>8</v>
      </c>
      <c r="D32" s="41">
        <f t="shared" si="18"/>
        <v>604087.19999999995</v>
      </c>
      <c r="E32" s="20"/>
      <c r="F32" s="20"/>
      <c r="G32" s="20">
        <f t="shared" si="19"/>
        <v>112856.5</v>
      </c>
      <c r="H32" s="20">
        <v>112856.5</v>
      </c>
      <c r="I32" s="20">
        <v>0</v>
      </c>
      <c r="J32" s="20">
        <f t="shared" si="20"/>
        <v>96682.2</v>
      </c>
      <c r="K32" s="20">
        <v>96682.2</v>
      </c>
      <c r="L32" s="20">
        <v>0</v>
      </c>
      <c r="M32" s="20">
        <f t="shared" si="21"/>
        <v>96052.4</v>
      </c>
      <c r="N32" s="20">
        <v>96052.4</v>
      </c>
      <c r="O32" s="20">
        <v>0</v>
      </c>
      <c r="P32" s="20">
        <f t="shared" si="22"/>
        <v>99498.7</v>
      </c>
      <c r="Q32" s="20">
        <v>99498.7</v>
      </c>
      <c r="R32" s="20">
        <v>0</v>
      </c>
      <c r="S32" s="20">
        <f t="shared" si="23"/>
        <v>99498.7</v>
      </c>
      <c r="T32" s="20">
        <v>99498.7</v>
      </c>
      <c r="U32" s="20">
        <v>0</v>
      </c>
      <c r="V32" s="20">
        <f t="shared" si="24"/>
        <v>99498.7</v>
      </c>
      <c r="W32" s="20">
        <v>99498.7</v>
      </c>
      <c r="X32" s="20">
        <v>0</v>
      </c>
    </row>
    <row r="33" spans="1:36" ht="92.25" customHeight="1" x14ac:dyDescent="0.25">
      <c r="A33" s="22" t="s">
        <v>27</v>
      </c>
      <c r="B33" s="23" t="s">
        <v>30</v>
      </c>
      <c r="C33" s="23" t="s">
        <v>8</v>
      </c>
      <c r="D33" s="41">
        <f t="shared" si="18"/>
        <v>50712.5</v>
      </c>
      <c r="E33" s="20"/>
      <c r="F33" s="20"/>
      <c r="G33" s="20">
        <f t="shared" si="19"/>
        <v>10318.700000000001</v>
      </c>
      <c r="H33" s="20">
        <v>10318.700000000001</v>
      </c>
      <c r="I33" s="20">
        <v>0</v>
      </c>
      <c r="J33" s="20">
        <f t="shared" si="20"/>
        <v>7857.8</v>
      </c>
      <c r="K33" s="20">
        <v>7857.8</v>
      </c>
      <c r="L33" s="20">
        <v>0</v>
      </c>
      <c r="M33" s="20">
        <f t="shared" si="21"/>
        <v>8134</v>
      </c>
      <c r="N33" s="20">
        <v>8134</v>
      </c>
      <c r="O33" s="20">
        <v>0</v>
      </c>
      <c r="P33" s="20">
        <f t="shared" si="22"/>
        <v>8134</v>
      </c>
      <c r="Q33" s="20">
        <v>8134</v>
      </c>
      <c r="R33" s="20">
        <v>0</v>
      </c>
      <c r="S33" s="20">
        <f t="shared" si="23"/>
        <v>8134</v>
      </c>
      <c r="T33" s="20">
        <v>8134</v>
      </c>
      <c r="U33" s="20">
        <v>0</v>
      </c>
      <c r="V33" s="20">
        <f t="shared" si="24"/>
        <v>8134</v>
      </c>
      <c r="W33" s="20">
        <v>8134</v>
      </c>
      <c r="X33" s="20">
        <v>0</v>
      </c>
    </row>
    <row r="34" spans="1:36" ht="187.5" customHeight="1" x14ac:dyDescent="0.25">
      <c r="A34" s="22" t="s">
        <v>56</v>
      </c>
      <c r="B34" s="23" t="s">
        <v>32</v>
      </c>
      <c r="C34" s="23" t="s">
        <v>8</v>
      </c>
      <c r="D34" s="40">
        <f t="shared" si="18"/>
        <v>111.2</v>
      </c>
      <c r="E34" s="20"/>
      <c r="F34" s="20"/>
      <c r="G34" s="20">
        <f t="shared" si="19"/>
        <v>25.1</v>
      </c>
      <c r="H34" s="20">
        <v>0</v>
      </c>
      <c r="I34" s="20">
        <v>25.1</v>
      </c>
      <c r="J34" s="20">
        <f t="shared" si="20"/>
        <v>28.7</v>
      </c>
      <c r="K34" s="20">
        <v>0</v>
      </c>
      <c r="L34" s="20">
        <v>28.7</v>
      </c>
      <c r="M34" s="20">
        <f t="shared" si="21"/>
        <v>28.7</v>
      </c>
      <c r="N34" s="20">
        <v>0</v>
      </c>
      <c r="O34" s="20">
        <v>28.7</v>
      </c>
      <c r="P34" s="20">
        <f t="shared" si="22"/>
        <v>28.7</v>
      </c>
      <c r="Q34" s="20">
        <v>0</v>
      </c>
      <c r="R34" s="20">
        <v>28.7</v>
      </c>
      <c r="S34" s="20">
        <f t="shared" si="23"/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</row>
    <row r="35" spans="1:36" s="24" customFormat="1" ht="118.5" customHeight="1" x14ac:dyDescent="0.25">
      <c r="A35" s="22" t="s">
        <v>59</v>
      </c>
      <c r="B35" s="23" t="s">
        <v>33</v>
      </c>
      <c r="C35" s="23" t="s">
        <v>8</v>
      </c>
      <c r="D35" s="40">
        <f t="shared" si="18"/>
        <v>73.2</v>
      </c>
      <c r="E35" s="20"/>
      <c r="F35" s="20"/>
      <c r="G35" s="20">
        <f t="shared" si="19"/>
        <v>15.9</v>
      </c>
      <c r="H35" s="20">
        <v>0</v>
      </c>
      <c r="I35" s="20">
        <v>15.9</v>
      </c>
      <c r="J35" s="20">
        <f t="shared" si="20"/>
        <v>19.100000000000001</v>
      </c>
      <c r="K35" s="20">
        <v>0</v>
      </c>
      <c r="L35" s="20">
        <v>19.100000000000001</v>
      </c>
      <c r="M35" s="20">
        <f t="shared" si="21"/>
        <v>19.100000000000001</v>
      </c>
      <c r="N35" s="20">
        <v>0</v>
      </c>
      <c r="O35" s="20">
        <v>19.100000000000001</v>
      </c>
      <c r="P35" s="20">
        <f t="shared" si="22"/>
        <v>19.100000000000001</v>
      </c>
      <c r="Q35" s="20">
        <v>0</v>
      </c>
      <c r="R35" s="20">
        <v>19.100000000000001</v>
      </c>
      <c r="S35" s="20">
        <f t="shared" si="23"/>
        <v>0</v>
      </c>
      <c r="T35" s="20">
        <v>0</v>
      </c>
      <c r="U35" s="20">
        <v>0</v>
      </c>
      <c r="V35" s="20">
        <f t="shared" si="24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157.5" customHeight="1" x14ac:dyDescent="0.25">
      <c r="A36" s="22" t="s">
        <v>57</v>
      </c>
      <c r="B36" s="23" t="s">
        <v>33</v>
      </c>
      <c r="C36" s="23" t="s">
        <v>8</v>
      </c>
      <c r="D36" s="40">
        <f t="shared" si="18"/>
        <v>264.20000000000005</v>
      </c>
      <c r="E36" s="20"/>
      <c r="F36" s="20"/>
      <c r="G36" s="20">
        <f t="shared" si="19"/>
        <v>63.5</v>
      </c>
      <c r="H36" s="20">
        <v>0</v>
      </c>
      <c r="I36" s="20">
        <v>63.5</v>
      </c>
      <c r="J36" s="20">
        <f t="shared" si="20"/>
        <v>66.900000000000006</v>
      </c>
      <c r="K36" s="20">
        <v>0</v>
      </c>
      <c r="L36" s="20">
        <v>66.900000000000006</v>
      </c>
      <c r="M36" s="20">
        <f t="shared" si="21"/>
        <v>66.900000000000006</v>
      </c>
      <c r="N36" s="20">
        <v>0</v>
      </c>
      <c r="O36" s="20">
        <v>66.900000000000006</v>
      </c>
      <c r="P36" s="20">
        <f t="shared" si="22"/>
        <v>66.900000000000006</v>
      </c>
      <c r="Q36" s="20">
        <v>0</v>
      </c>
      <c r="R36" s="20">
        <v>66.900000000000006</v>
      </c>
      <c r="S36" s="20">
        <f t="shared" si="23"/>
        <v>0</v>
      </c>
      <c r="T36" s="20">
        <v>0</v>
      </c>
      <c r="U36" s="20">
        <v>0</v>
      </c>
      <c r="V36" s="20">
        <f t="shared" si="24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21.5" customHeight="1" x14ac:dyDescent="0.25">
      <c r="A37" s="22" t="s">
        <v>34</v>
      </c>
      <c r="B37" s="23" t="s">
        <v>33</v>
      </c>
      <c r="C37" s="23" t="s">
        <v>8</v>
      </c>
      <c r="D37" s="40">
        <f t="shared" si="18"/>
        <v>379.9</v>
      </c>
      <c r="E37" s="20"/>
      <c r="F37" s="20"/>
      <c r="G37" s="20">
        <f t="shared" si="19"/>
        <v>82.9</v>
      </c>
      <c r="H37" s="20">
        <v>0</v>
      </c>
      <c r="I37" s="20">
        <v>82.9</v>
      </c>
      <c r="J37" s="20">
        <f t="shared" si="20"/>
        <v>99</v>
      </c>
      <c r="K37" s="20">
        <v>0</v>
      </c>
      <c r="L37" s="20">
        <v>99</v>
      </c>
      <c r="M37" s="20">
        <f t="shared" si="21"/>
        <v>99</v>
      </c>
      <c r="N37" s="20">
        <v>0</v>
      </c>
      <c r="O37" s="20">
        <v>99</v>
      </c>
      <c r="P37" s="20">
        <f t="shared" si="22"/>
        <v>99</v>
      </c>
      <c r="Q37" s="20">
        <v>0</v>
      </c>
      <c r="R37" s="20">
        <v>99</v>
      </c>
      <c r="S37" s="20">
        <f t="shared" si="23"/>
        <v>0</v>
      </c>
      <c r="T37" s="20">
        <v>0</v>
      </c>
      <c r="U37" s="20">
        <v>0</v>
      </c>
      <c r="V37" s="20">
        <f t="shared" si="24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409.6" customHeight="1" x14ac:dyDescent="0.25">
      <c r="A38" s="22" t="s">
        <v>66</v>
      </c>
      <c r="B38" s="23" t="s">
        <v>33</v>
      </c>
      <c r="C38" s="23" t="s">
        <v>8</v>
      </c>
      <c r="D38" s="40">
        <f t="shared" si="18"/>
        <v>4116.7</v>
      </c>
      <c r="E38" s="20"/>
      <c r="F38" s="20"/>
      <c r="G38" s="20">
        <f t="shared" si="19"/>
        <v>892.9</v>
      </c>
      <c r="H38" s="20">
        <v>0</v>
      </c>
      <c r="I38" s="20">
        <v>892.9</v>
      </c>
      <c r="J38" s="20">
        <f t="shared" si="20"/>
        <v>1074.5999999999999</v>
      </c>
      <c r="K38" s="20">
        <v>0</v>
      </c>
      <c r="L38" s="20">
        <v>1074.5999999999999</v>
      </c>
      <c r="M38" s="20">
        <f t="shared" si="21"/>
        <v>1074.5999999999999</v>
      </c>
      <c r="N38" s="20">
        <v>0</v>
      </c>
      <c r="O38" s="20">
        <v>1074.5999999999999</v>
      </c>
      <c r="P38" s="20">
        <f t="shared" si="22"/>
        <v>1074.5999999999999</v>
      </c>
      <c r="Q38" s="20">
        <v>0</v>
      </c>
      <c r="R38" s="20">
        <v>1074.5999999999999</v>
      </c>
      <c r="S38" s="20">
        <f t="shared" si="23"/>
        <v>0</v>
      </c>
      <c r="T38" s="20">
        <v>0</v>
      </c>
      <c r="U38" s="20">
        <v>0</v>
      </c>
      <c r="V38" s="20">
        <f t="shared" si="24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05.75" customHeight="1" x14ac:dyDescent="0.25">
      <c r="A39" s="22" t="s">
        <v>58</v>
      </c>
      <c r="B39" s="23" t="s">
        <v>33</v>
      </c>
      <c r="C39" s="23" t="s">
        <v>8</v>
      </c>
      <c r="D39" s="40">
        <f t="shared" si="18"/>
        <v>379.9</v>
      </c>
      <c r="E39" s="20"/>
      <c r="F39" s="20"/>
      <c r="G39" s="20">
        <f t="shared" si="19"/>
        <v>82.9</v>
      </c>
      <c r="H39" s="20">
        <v>0</v>
      </c>
      <c r="I39" s="20">
        <v>82.9</v>
      </c>
      <c r="J39" s="20">
        <f t="shared" si="20"/>
        <v>99</v>
      </c>
      <c r="K39" s="20">
        <v>0</v>
      </c>
      <c r="L39" s="20">
        <v>99</v>
      </c>
      <c r="M39" s="20">
        <f t="shared" si="21"/>
        <v>99</v>
      </c>
      <c r="N39" s="20">
        <v>0</v>
      </c>
      <c r="O39" s="20">
        <v>99</v>
      </c>
      <c r="P39" s="20">
        <f t="shared" si="22"/>
        <v>99</v>
      </c>
      <c r="Q39" s="20">
        <v>0</v>
      </c>
      <c r="R39" s="20">
        <v>99</v>
      </c>
      <c r="S39" s="20">
        <f t="shared" si="23"/>
        <v>0</v>
      </c>
      <c r="T39" s="20">
        <v>0</v>
      </c>
      <c r="U39" s="20">
        <v>0</v>
      </c>
      <c r="V39" s="20">
        <f t="shared" si="24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8.25" customHeight="1" x14ac:dyDescent="0.25">
      <c r="A40" s="22" t="s">
        <v>28</v>
      </c>
      <c r="B40" s="23" t="s">
        <v>33</v>
      </c>
      <c r="C40" s="23" t="s">
        <v>8</v>
      </c>
      <c r="D40" s="40">
        <f t="shared" si="18"/>
        <v>13393.4</v>
      </c>
      <c r="E40" s="20"/>
      <c r="F40" s="20"/>
      <c r="G40" s="20">
        <f t="shared" si="19"/>
        <v>2323.4</v>
      </c>
      <c r="H40" s="20">
        <v>2323.4</v>
      </c>
      <c r="I40" s="20">
        <v>0</v>
      </c>
      <c r="J40" s="20">
        <f t="shared" si="20"/>
        <v>2214</v>
      </c>
      <c r="K40" s="20">
        <v>2214</v>
      </c>
      <c r="L40" s="20">
        <v>0</v>
      </c>
      <c r="M40" s="20">
        <f t="shared" si="21"/>
        <v>2214</v>
      </c>
      <c r="N40" s="20">
        <v>2214</v>
      </c>
      <c r="O40" s="20">
        <v>0</v>
      </c>
      <c r="P40" s="20">
        <f t="shared" si="22"/>
        <v>2214</v>
      </c>
      <c r="Q40" s="20">
        <v>2214</v>
      </c>
      <c r="R40" s="20">
        <v>0</v>
      </c>
      <c r="S40" s="20">
        <f t="shared" si="23"/>
        <v>2214</v>
      </c>
      <c r="T40" s="20">
        <v>2214</v>
      </c>
      <c r="U40" s="20">
        <v>0</v>
      </c>
      <c r="V40" s="20">
        <f t="shared" si="24"/>
        <v>2214</v>
      </c>
      <c r="W40" s="20">
        <v>2214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74.25" customHeight="1" x14ac:dyDescent="0.25">
      <c r="A41" s="25" t="s">
        <v>43</v>
      </c>
      <c r="B41" s="26" t="s">
        <v>45</v>
      </c>
      <c r="C41" s="23" t="s">
        <v>44</v>
      </c>
      <c r="D41" s="40">
        <f t="shared" si="18"/>
        <v>18984</v>
      </c>
      <c r="E41" s="20"/>
      <c r="F41" s="20"/>
      <c r="G41" s="20">
        <f t="shared" si="19"/>
        <v>4584</v>
      </c>
      <c r="H41" s="20">
        <v>4584</v>
      </c>
      <c r="I41" s="20">
        <v>0</v>
      </c>
      <c r="J41" s="20">
        <f t="shared" si="20"/>
        <v>3240</v>
      </c>
      <c r="K41" s="20">
        <v>3240</v>
      </c>
      <c r="L41" s="20">
        <v>0</v>
      </c>
      <c r="M41" s="20">
        <f t="shared" si="21"/>
        <v>2790</v>
      </c>
      <c r="N41" s="20">
        <v>2790</v>
      </c>
      <c r="O41" s="20">
        <v>0</v>
      </c>
      <c r="P41" s="20">
        <v>2790</v>
      </c>
      <c r="Q41" s="20">
        <v>2790</v>
      </c>
      <c r="R41" s="20">
        <v>0</v>
      </c>
      <c r="S41" s="20">
        <f t="shared" si="23"/>
        <v>2790</v>
      </c>
      <c r="T41" s="20">
        <v>2790</v>
      </c>
      <c r="U41" s="20">
        <v>0</v>
      </c>
      <c r="V41" s="20">
        <f t="shared" si="24"/>
        <v>2790</v>
      </c>
      <c r="W41" s="20">
        <v>2790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16" customFormat="1" ht="43.5" customHeight="1" x14ac:dyDescent="0.25">
      <c r="A42" s="90" t="s">
        <v>6</v>
      </c>
      <c r="B42" s="88" t="s">
        <v>39</v>
      </c>
      <c r="C42" s="14" t="s">
        <v>5</v>
      </c>
      <c r="D42" s="40">
        <f>D43</f>
        <v>11534.9</v>
      </c>
      <c r="E42" s="67"/>
      <c r="F42" s="67"/>
      <c r="G42" s="67">
        <f t="shared" ref="G42:X42" si="25">G43</f>
        <v>2994.8</v>
      </c>
      <c r="H42" s="67">
        <f t="shared" si="25"/>
        <v>2795.5</v>
      </c>
      <c r="I42" s="67">
        <f t="shared" si="25"/>
        <v>199.3</v>
      </c>
      <c r="J42" s="67">
        <f t="shared" si="25"/>
        <v>2009.3</v>
      </c>
      <c r="K42" s="67">
        <f t="shared" si="25"/>
        <v>1829.6</v>
      </c>
      <c r="L42" s="67">
        <f t="shared" si="25"/>
        <v>179.7</v>
      </c>
      <c r="M42" s="67">
        <f t="shared" si="25"/>
        <v>1724.4</v>
      </c>
      <c r="N42" s="67">
        <f t="shared" si="25"/>
        <v>1544.7</v>
      </c>
      <c r="O42" s="67">
        <f t="shared" si="25"/>
        <v>179.7</v>
      </c>
      <c r="P42" s="67">
        <f t="shared" si="25"/>
        <v>1724.4</v>
      </c>
      <c r="Q42" s="67">
        <f t="shared" si="25"/>
        <v>1544.7</v>
      </c>
      <c r="R42" s="67">
        <f t="shared" si="25"/>
        <v>179.7</v>
      </c>
      <c r="S42" s="67">
        <f t="shared" si="25"/>
        <v>1541</v>
      </c>
      <c r="T42" s="67">
        <f t="shared" si="25"/>
        <v>1541</v>
      </c>
      <c r="U42" s="67">
        <f t="shared" si="25"/>
        <v>0</v>
      </c>
      <c r="V42" s="67">
        <f t="shared" si="25"/>
        <v>1541</v>
      </c>
      <c r="W42" s="67">
        <f t="shared" si="25"/>
        <v>1541</v>
      </c>
      <c r="X42" s="67">
        <f t="shared" si="25"/>
        <v>0</v>
      </c>
      <c r="Y42" s="63"/>
      <c r="Z42" s="6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6" customFormat="1" ht="79.5" customHeight="1" x14ac:dyDescent="0.25">
      <c r="A43" s="92"/>
      <c r="B43" s="89"/>
      <c r="C43" s="14" t="s">
        <v>8</v>
      </c>
      <c r="D43" s="40">
        <f>D44+D45+D46+D47+D48+D49</f>
        <v>11534.9</v>
      </c>
      <c r="E43" s="20"/>
      <c r="F43" s="20"/>
      <c r="G43" s="20">
        <f t="shared" ref="G43:X43" si="26">G44+G45+G46+G47+G48+G49</f>
        <v>2994.8</v>
      </c>
      <c r="H43" s="20">
        <f t="shared" si="26"/>
        <v>2795.5</v>
      </c>
      <c r="I43" s="20">
        <f t="shared" si="26"/>
        <v>199.3</v>
      </c>
      <c r="J43" s="20">
        <f t="shared" si="26"/>
        <v>2009.3</v>
      </c>
      <c r="K43" s="20">
        <f t="shared" si="26"/>
        <v>1829.6</v>
      </c>
      <c r="L43" s="20">
        <f t="shared" si="26"/>
        <v>179.7</v>
      </c>
      <c r="M43" s="20">
        <f t="shared" si="26"/>
        <v>1724.4</v>
      </c>
      <c r="N43" s="20">
        <f t="shared" si="26"/>
        <v>1544.7</v>
      </c>
      <c r="O43" s="20">
        <f t="shared" si="26"/>
        <v>179.7</v>
      </c>
      <c r="P43" s="20">
        <f t="shared" si="26"/>
        <v>1724.4</v>
      </c>
      <c r="Q43" s="20">
        <f t="shared" si="26"/>
        <v>1544.7</v>
      </c>
      <c r="R43" s="20">
        <f t="shared" si="26"/>
        <v>179.7</v>
      </c>
      <c r="S43" s="20">
        <f t="shared" si="26"/>
        <v>1541</v>
      </c>
      <c r="T43" s="20">
        <f t="shared" si="26"/>
        <v>1541</v>
      </c>
      <c r="U43" s="20">
        <f t="shared" si="26"/>
        <v>0</v>
      </c>
      <c r="V43" s="20">
        <f t="shared" si="26"/>
        <v>1541</v>
      </c>
      <c r="W43" s="20">
        <f t="shared" si="26"/>
        <v>1541</v>
      </c>
      <c r="X43" s="20">
        <f t="shared" si="26"/>
        <v>0</v>
      </c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29" customFormat="1" ht="102" customHeight="1" x14ac:dyDescent="0.25">
      <c r="A44" s="27" t="s">
        <v>16</v>
      </c>
      <c r="B44" s="19" t="s">
        <v>39</v>
      </c>
      <c r="C44" s="19" t="s">
        <v>8</v>
      </c>
      <c r="D44" s="40">
        <f t="shared" ref="D44:D49" si="27">G44+J44+M44+P44+S44+V44</f>
        <v>175.8</v>
      </c>
      <c r="E44" s="20"/>
      <c r="F44" s="20"/>
      <c r="G44" s="20">
        <f t="shared" ref="G44:G49" si="28">H44+I44</f>
        <v>45.8</v>
      </c>
      <c r="H44" s="20">
        <v>45.8</v>
      </c>
      <c r="I44" s="20">
        <v>0</v>
      </c>
      <c r="J44" s="20">
        <f t="shared" ref="J44:J49" si="29">K44+L44</f>
        <v>26</v>
      </c>
      <c r="K44" s="20">
        <v>26</v>
      </c>
      <c r="L44" s="20">
        <v>0</v>
      </c>
      <c r="M44" s="20">
        <f t="shared" ref="M44:M49" si="30">N44+O44</f>
        <v>26</v>
      </c>
      <c r="N44" s="20">
        <v>26</v>
      </c>
      <c r="O44" s="20">
        <v>0</v>
      </c>
      <c r="P44" s="20">
        <f t="shared" ref="P44:P49" si="31">Q44+R44</f>
        <v>26</v>
      </c>
      <c r="Q44" s="20">
        <v>26</v>
      </c>
      <c r="R44" s="20">
        <v>0</v>
      </c>
      <c r="S44" s="20">
        <f t="shared" ref="S44:S49" si="32">T44+U44</f>
        <v>26</v>
      </c>
      <c r="T44" s="20">
        <v>26</v>
      </c>
      <c r="U44" s="20">
        <v>0</v>
      </c>
      <c r="V44" s="20">
        <f t="shared" ref="V44:V49" si="33">W44+X44</f>
        <v>26</v>
      </c>
      <c r="W44" s="20">
        <v>26</v>
      </c>
      <c r="X44" s="20">
        <v>0</v>
      </c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</row>
    <row r="45" spans="1:36" s="30" customFormat="1" ht="87.75" customHeight="1" x14ac:dyDescent="0.25">
      <c r="A45" s="27" t="s">
        <v>17</v>
      </c>
      <c r="B45" s="19" t="s">
        <v>39</v>
      </c>
      <c r="C45" s="19" t="s">
        <v>8</v>
      </c>
      <c r="D45" s="40">
        <f t="shared" si="27"/>
        <v>531.70000000000005</v>
      </c>
      <c r="E45" s="20"/>
      <c r="F45" s="20"/>
      <c r="G45" s="20">
        <f t="shared" si="28"/>
        <v>31.7</v>
      </c>
      <c r="H45" s="20">
        <v>31.7</v>
      </c>
      <c r="I45" s="20">
        <v>0</v>
      </c>
      <c r="J45" s="20">
        <f t="shared" si="29"/>
        <v>100</v>
      </c>
      <c r="K45" s="20">
        <v>100</v>
      </c>
      <c r="L45" s="20">
        <v>0</v>
      </c>
      <c r="M45" s="20">
        <f t="shared" si="30"/>
        <v>100</v>
      </c>
      <c r="N45" s="20">
        <v>100</v>
      </c>
      <c r="O45" s="20">
        <v>0</v>
      </c>
      <c r="P45" s="20">
        <f t="shared" si="31"/>
        <v>100</v>
      </c>
      <c r="Q45" s="20">
        <v>100</v>
      </c>
      <c r="R45" s="20">
        <v>0</v>
      </c>
      <c r="S45" s="20">
        <f t="shared" si="32"/>
        <v>100</v>
      </c>
      <c r="T45" s="20">
        <v>100</v>
      </c>
      <c r="U45" s="20">
        <v>0</v>
      </c>
      <c r="V45" s="20">
        <f t="shared" si="33"/>
        <v>100</v>
      </c>
      <c r="W45" s="20">
        <v>100</v>
      </c>
      <c r="X45" s="20">
        <v>0</v>
      </c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s="30" customFormat="1" ht="118.5" customHeight="1" x14ac:dyDescent="0.25">
      <c r="A46" s="18" t="s">
        <v>50</v>
      </c>
      <c r="B46" s="19" t="s">
        <v>39</v>
      </c>
      <c r="C46" s="19" t="s">
        <v>8</v>
      </c>
      <c r="D46" s="40">
        <f t="shared" si="27"/>
        <v>7531.4</v>
      </c>
      <c r="E46" s="20"/>
      <c r="F46" s="20"/>
      <c r="G46" s="20">
        <f t="shared" si="28"/>
        <v>2363.3000000000002</v>
      </c>
      <c r="H46" s="20">
        <v>2363.3000000000002</v>
      </c>
      <c r="I46" s="20">
        <v>0</v>
      </c>
      <c r="J46" s="20">
        <f t="shared" si="29"/>
        <v>1168.0999999999999</v>
      </c>
      <c r="K46" s="20">
        <v>1168.0999999999999</v>
      </c>
      <c r="L46" s="20">
        <v>0</v>
      </c>
      <c r="M46" s="20">
        <f t="shared" si="30"/>
        <v>1000</v>
      </c>
      <c r="N46" s="20">
        <v>1000</v>
      </c>
      <c r="O46" s="20">
        <v>0</v>
      </c>
      <c r="P46" s="20">
        <f t="shared" si="31"/>
        <v>1000</v>
      </c>
      <c r="Q46" s="20">
        <v>1000</v>
      </c>
      <c r="R46" s="20">
        <v>0</v>
      </c>
      <c r="S46" s="20">
        <f t="shared" si="32"/>
        <v>1000</v>
      </c>
      <c r="T46" s="20">
        <v>1000</v>
      </c>
      <c r="U46" s="20">
        <v>0</v>
      </c>
      <c r="V46" s="20">
        <f t="shared" si="33"/>
        <v>1000</v>
      </c>
      <c r="W46" s="20">
        <v>1000</v>
      </c>
      <c r="X46" s="20">
        <v>0</v>
      </c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s="30" customFormat="1" ht="88.5" customHeight="1" x14ac:dyDescent="0.25">
      <c r="A47" s="31" t="s">
        <v>41</v>
      </c>
      <c r="B47" s="19" t="s">
        <v>39</v>
      </c>
      <c r="C47" s="19" t="s">
        <v>8</v>
      </c>
      <c r="D47" s="40">
        <f t="shared" si="27"/>
        <v>1524.4</v>
      </c>
      <c r="E47" s="20"/>
      <c r="F47" s="20"/>
      <c r="G47" s="20">
        <f t="shared" si="28"/>
        <v>214.4</v>
      </c>
      <c r="H47" s="20">
        <v>214.4</v>
      </c>
      <c r="I47" s="20">
        <v>0</v>
      </c>
      <c r="J47" s="20">
        <f t="shared" si="29"/>
        <v>250</v>
      </c>
      <c r="K47" s="20">
        <v>250</v>
      </c>
      <c r="L47" s="20">
        <v>0</v>
      </c>
      <c r="M47" s="20">
        <f t="shared" si="30"/>
        <v>265</v>
      </c>
      <c r="N47" s="20">
        <v>265</v>
      </c>
      <c r="O47" s="20">
        <v>0</v>
      </c>
      <c r="P47" s="20">
        <f t="shared" si="31"/>
        <v>265</v>
      </c>
      <c r="Q47" s="20">
        <v>265</v>
      </c>
      <c r="R47" s="20">
        <v>0</v>
      </c>
      <c r="S47" s="20">
        <f t="shared" si="32"/>
        <v>265</v>
      </c>
      <c r="T47" s="20">
        <v>265</v>
      </c>
      <c r="U47" s="20">
        <v>0</v>
      </c>
      <c r="V47" s="20">
        <f t="shared" si="33"/>
        <v>265</v>
      </c>
      <c r="W47" s="20">
        <v>265</v>
      </c>
      <c r="X47" s="20">
        <v>0</v>
      </c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s="30" customFormat="1" ht="91.5" customHeight="1" x14ac:dyDescent="0.25">
      <c r="A48" s="31" t="s">
        <v>42</v>
      </c>
      <c r="B48" s="19" t="s">
        <v>39</v>
      </c>
      <c r="C48" s="19" t="s">
        <v>8</v>
      </c>
      <c r="D48" s="40">
        <f t="shared" si="27"/>
        <v>984.2</v>
      </c>
      <c r="E48" s="20"/>
      <c r="F48" s="20"/>
      <c r="G48" s="20">
        <f t="shared" si="28"/>
        <v>136.19999999999999</v>
      </c>
      <c r="H48" s="20">
        <v>136.19999999999999</v>
      </c>
      <c r="I48" s="20">
        <v>0</v>
      </c>
      <c r="J48" s="20">
        <f t="shared" si="29"/>
        <v>248</v>
      </c>
      <c r="K48" s="20">
        <v>248</v>
      </c>
      <c r="L48" s="20">
        <v>0</v>
      </c>
      <c r="M48" s="20">
        <f t="shared" si="30"/>
        <v>150</v>
      </c>
      <c r="N48" s="20">
        <v>150</v>
      </c>
      <c r="O48" s="20">
        <v>0</v>
      </c>
      <c r="P48" s="20">
        <f t="shared" si="31"/>
        <v>150</v>
      </c>
      <c r="Q48" s="20">
        <v>150</v>
      </c>
      <c r="R48" s="20">
        <v>0</v>
      </c>
      <c r="S48" s="20">
        <f t="shared" si="32"/>
        <v>150</v>
      </c>
      <c r="T48" s="20">
        <v>150</v>
      </c>
      <c r="U48" s="20">
        <v>0</v>
      </c>
      <c r="V48" s="20">
        <f t="shared" si="33"/>
        <v>150</v>
      </c>
      <c r="W48" s="20">
        <v>150</v>
      </c>
      <c r="X48" s="20">
        <v>0</v>
      </c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s="30" customFormat="1" ht="98.25" customHeight="1" x14ac:dyDescent="0.25">
      <c r="A49" s="31" t="s">
        <v>63</v>
      </c>
      <c r="B49" s="52" t="s">
        <v>39</v>
      </c>
      <c r="C49" s="19" t="s">
        <v>8</v>
      </c>
      <c r="D49" s="40">
        <f t="shared" si="27"/>
        <v>787.4</v>
      </c>
      <c r="E49" s="20"/>
      <c r="F49" s="20"/>
      <c r="G49" s="20">
        <f t="shared" si="28"/>
        <v>203.4</v>
      </c>
      <c r="H49" s="20">
        <v>4.0999999999999996</v>
      </c>
      <c r="I49" s="20">
        <v>199.3</v>
      </c>
      <c r="J49" s="20">
        <f t="shared" si="29"/>
        <v>217.2</v>
      </c>
      <c r="K49" s="20">
        <v>37.5</v>
      </c>
      <c r="L49" s="20">
        <v>179.7</v>
      </c>
      <c r="M49" s="20">
        <f t="shared" si="30"/>
        <v>183.39999999999998</v>
      </c>
      <c r="N49" s="20">
        <v>3.7</v>
      </c>
      <c r="O49" s="20">
        <v>179.7</v>
      </c>
      <c r="P49" s="20">
        <f t="shared" si="31"/>
        <v>183.39999999999998</v>
      </c>
      <c r="Q49" s="20">
        <v>3.7</v>
      </c>
      <c r="R49" s="20">
        <v>179.7</v>
      </c>
      <c r="S49" s="20">
        <f t="shared" si="32"/>
        <v>0</v>
      </c>
      <c r="T49" s="20">
        <v>0</v>
      </c>
      <c r="U49" s="20">
        <v>0</v>
      </c>
      <c r="V49" s="20">
        <f t="shared" si="33"/>
        <v>0</v>
      </c>
      <c r="W49" s="20">
        <v>0</v>
      </c>
      <c r="X49" s="20">
        <v>0</v>
      </c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</row>
    <row r="50" spans="1:36" s="16" customFormat="1" ht="63" customHeight="1" x14ac:dyDescent="0.25">
      <c r="A50" s="90" t="s">
        <v>55</v>
      </c>
      <c r="B50" s="88" t="str">
        <f>B52</f>
        <v>Главный специалист по противодействию коррупции администрации муниципального района "Печора"</v>
      </c>
      <c r="C50" s="14" t="s">
        <v>36</v>
      </c>
      <c r="D50" s="40">
        <f t="shared" ref="D50:X50" si="34">G50+J50+M50+P50+S50+V50</f>
        <v>0</v>
      </c>
      <c r="E50" s="67">
        <f t="shared" si="34"/>
        <v>0</v>
      </c>
      <c r="F50" s="67">
        <f t="shared" si="34"/>
        <v>0</v>
      </c>
      <c r="G50" s="67">
        <f t="shared" si="34"/>
        <v>0</v>
      </c>
      <c r="H50" s="67">
        <f t="shared" si="34"/>
        <v>0</v>
      </c>
      <c r="I50" s="67">
        <f t="shared" si="34"/>
        <v>0</v>
      </c>
      <c r="J50" s="67">
        <f t="shared" si="34"/>
        <v>0</v>
      </c>
      <c r="K50" s="67">
        <f t="shared" si="34"/>
        <v>0</v>
      </c>
      <c r="L50" s="67">
        <f t="shared" si="34"/>
        <v>0</v>
      </c>
      <c r="M50" s="67">
        <f t="shared" si="34"/>
        <v>0</v>
      </c>
      <c r="N50" s="67">
        <f t="shared" si="34"/>
        <v>0</v>
      </c>
      <c r="O50" s="67">
        <f t="shared" si="34"/>
        <v>0</v>
      </c>
      <c r="P50" s="67">
        <f t="shared" si="34"/>
        <v>0</v>
      </c>
      <c r="Q50" s="67">
        <f t="shared" si="34"/>
        <v>0</v>
      </c>
      <c r="R50" s="67">
        <f t="shared" si="34"/>
        <v>0</v>
      </c>
      <c r="S50" s="67">
        <f t="shared" si="34"/>
        <v>0</v>
      </c>
      <c r="T50" s="67">
        <f t="shared" si="34"/>
        <v>0</v>
      </c>
      <c r="U50" s="67">
        <f t="shared" si="34"/>
        <v>0</v>
      </c>
      <c r="V50" s="67">
        <f t="shared" si="34"/>
        <v>0</v>
      </c>
      <c r="W50" s="67">
        <f t="shared" si="34"/>
        <v>0</v>
      </c>
      <c r="X50" s="67">
        <f t="shared" si="34"/>
        <v>0</v>
      </c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ht="87.75" customHeight="1" x14ac:dyDescent="0.25">
      <c r="A51" s="92"/>
      <c r="B51" s="89"/>
      <c r="C51" s="19" t="s">
        <v>8</v>
      </c>
      <c r="D51" s="40">
        <f t="shared" ref="D51:X51" si="35">G51+J51+M51+P51+S51+V51</f>
        <v>0</v>
      </c>
      <c r="E51" s="20">
        <f t="shared" si="35"/>
        <v>0</v>
      </c>
      <c r="F51" s="20">
        <f t="shared" si="35"/>
        <v>0</v>
      </c>
      <c r="G51" s="20">
        <f t="shared" si="35"/>
        <v>0</v>
      </c>
      <c r="H51" s="20">
        <f t="shared" si="35"/>
        <v>0</v>
      </c>
      <c r="I51" s="20">
        <f t="shared" si="35"/>
        <v>0</v>
      </c>
      <c r="J51" s="20">
        <f t="shared" si="35"/>
        <v>0</v>
      </c>
      <c r="K51" s="20">
        <f t="shared" si="35"/>
        <v>0</v>
      </c>
      <c r="L51" s="20">
        <f t="shared" si="35"/>
        <v>0</v>
      </c>
      <c r="M51" s="20">
        <f t="shared" si="35"/>
        <v>0</v>
      </c>
      <c r="N51" s="20">
        <f t="shared" si="35"/>
        <v>0</v>
      </c>
      <c r="O51" s="20">
        <f t="shared" si="35"/>
        <v>0</v>
      </c>
      <c r="P51" s="20">
        <f t="shared" si="35"/>
        <v>0</v>
      </c>
      <c r="Q51" s="20">
        <f t="shared" si="35"/>
        <v>0</v>
      </c>
      <c r="R51" s="20">
        <f t="shared" si="35"/>
        <v>0</v>
      </c>
      <c r="S51" s="20">
        <f t="shared" si="35"/>
        <v>0</v>
      </c>
      <c r="T51" s="20">
        <f t="shared" si="35"/>
        <v>0</v>
      </c>
      <c r="U51" s="20">
        <f t="shared" si="35"/>
        <v>0</v>
      </c>
      <c r="V51" s="20">
        <f t="shared" si="35"/>
        <v>0</v>
      </c>
      <c r="W51" s="20">
        <f t="shared" si="35"/>
        <v>0</v>
      </c>
      <c r="X51" s="20">
        <f t="shared" si="35"/>
        <v>0</v>
      </c>
    </row>
    <row r="52" spans="1:36" ht="134.25" customHeight="1" x14ac:dyDescent="0.25">
      <c r="A52" s="32" t="s">
        <v>24</v>
      </c>
      <c r="B52" s="19" t="s">
        <v>51</v>
      </c>
      <c r="C52" s="19" t="s">
        <v>8</v>
      </c>
      <c r="D52" s="40">
        <f t="shared" ref="D52:X52" si="36">G52+J52+M52+P52+S52+V52</f>
        <v>0</v>
      </c>
      <c r="E52" s="20">
        <f t="shared" si="36"/>
        <v>0</v>
      </c>
      <c r="F52" s="20">
        <f t="shared" si="36"/>
        <v>0</v>
      </c>
      <c r="G52" s="20">
        <f t="shared" si="36"/>
        <v>0</v>
      </c>
      <c r="H52" s="20">
        <f t="shared" si="36"/>
        <v>0</v>
      </c>
      <c r="I52" s="20">
        <f t="shared" si="36"/>
        <v>0</v>
      </c>
      <c r="J52" s="20">
        <f t="shared" si="36"/>
        <v>0</v>
      </c>
      <c r="K52" s="20">
        <f t="shared" si="36"/>
        <v>0</v>
      </c>
      <c r="L52" s="20">
        <f t="shared" si="36"/>
        <v>0</v>
      </c>
      <c r="M52" s="20">
        <f t="shared" si="36"/>
        <v>0</v>
      </c>
      <c r="N52" s="20">
        <f t="shared" si="36"/>
        <v>0</v>
      </c>
      <c r="O52" s="20">
        <f t="shared" si="36"/>
        <v>0</v>
      </c>
      <c r="P52" s="20">
        <f t="shared" si="36"/>
        <v>0</v>
      </c>
      <c r="Q52" s="20">
        <f t="shared" si="36"/>
        <v>0</v>
      </c>
      <c r="R52" s="20">
        <f t="shared" si="36"/>
        <v>0</v>
      </c>
      <c r="S52" s="20">
        <f t="shared" si="36"/>
        <v>0</v>
      </c>
      <c r="T52" s="20">
        <f t="shared" si="36"/>
        <v>0</v>
      </c>
      <c r="U52" s="20">
        <f t="shared" si="36"/>
        <v>0</v>
      </c>
      <c r="V52" s="20">
        <f t="shared" si="36"/>
        <v>0</v>
      </c>
      <c r="W52" s="20">
        <f t="shared" si="36"/>
        <v>0</v>
      </c>
      <c r="X52" s="20">
        <f t="shared" si="36"/>
        <v>0</v>
      </c>
    </row>
    <row r="53" spans="1:36" ht="119.25" customHeight="1" x14ac:dyDescent="0.25">
      <c r="A53" s="18" t="s">
        <v>25</v>
      </c>
      <c r="B53" s="19" t="s">
        <v>51</v>
      </c>
      <c r="C53" s="19" t="s">
        <v>8</v>
      </c>
      <c r="D53" s="40">
        <f>G53+J53+M53+P53+S53+V53</f>
        <v>0</v>
      </c>
      <c r="E53" s="20"/>
      <c r="F53" s="20"/>
      <c r="G53" s="20">
        <f>H53+I53</f>
        <v>0</v>
      </c>
      <c r="H53" s="20">
        <v>0</v>
      </c>
      <c r="I53" s="20">
        <v>0</v>
      </c>
      <c r="J53" s="20">
        <f>K53+L53</f>
        <v>0</v>
      </c>
      <c r="K53" s="20">
        <v>0</v>
      </c>
      <c r="L53" s="20">
        <v>0</v>
      </c>
      <c r="M53" s="20">
        <f>N53+O53</f>
        <v>0</v>
      </c>
      <c r="N53" s="20">
        <v>0</v>
      </c>
      <c r="O53" s="20">
        <v>0</v>
      </c>
      <c r="P53" s="20">
        <f>Q53+R53</f>
        <v>0</v>
      </c>
      <c r="Q53" s="20">
        <v>0</v>
      </c>
      <c r="R53" s="20">
        <v>0</v>
      </c>
      <c r="S53" s="20">
        <f>T53+U53</f>
        <v>0</v>
      </c>
      <c r="T53" s="20">
        <v>0</v>
      </c>
      <c r="U53" s="20">
        <v>0</v>
      </c>
      <c r="V53" s="20">
        <f>W53+X53</f>
        <v>0</v>
      </c>
      <c r="W53" s="20">
        <v>0</v>
      </c>
      <c r="X53" s="20">
        <v>0</v>
      </c>
    </row>
    <row r="54" spans="1:36" x14ac:dyDescent="0.25">
      <c r="B54" s="30"/>
      <c r="C54" s="30"/>
      <c r="D54" s="36"/>
      <c r="E54" s="37"/>
      <c r="F54" s="37"/>
      <c r="G54" s="36"/>
      <c r="I54" s="38"/>
      <c r="J54" s="42"/>
      <c r="O54" s="45"/>
      <c r="R54" s="45"/>
      <c r="T54" s="6"/>
      <c r="U54" s="45" t="s">
        <v>35</v>
      </c>
      <c r="X54" s="45"/>
    </row>
    <row r="55" spans="1:36" x14ac:dyDescent="0.25">
      <c r="D55" s="33"/>
      <c r="E55" s="34"/>
      <c r="F55" s="34"/>
      <c r="G55" s="33"/>
      <c r="H55" s="34"/>
      <c r="I55" s="34"/>
      <c r="J55" s="44"/>
      <c r="T55" s="6"/>
      <c r="U55" s="6"/>
    </row>
    <row r="56" spans="1:36" x14ac:dyDescent="0.25">
      <c r="D56" s="35"/>
      <c r="E56" s="35"/>
      <c r="F56" s="35"/>
      <c r="G56" s="35"/>
      <c r="H56" s="35"/>
      <c r="I56" s="35"/>
      <c r="J56" s="42"/>
      <c r="T56" s="6"/>
      <c r="U56" s="6"/>
    </row>
  </sheetData>
  <autoFilter ref="A12:I12"/>
  <mergeCells count="28">
    <mergeCell ref="B28:B29"/>
    <mergeCell ref="A17:A19"/>
    <mergeCell ref="B17:B19"/>
    <mergeCell ref="B50:B51"/>
    <mergeCell ref="M10:O10"/>
    <mergeCell ref="A28:A29"/>
    <mergeCell ref="A42:A43"/>
    <mergeCell ref="B42:B43"/>
    <mergeCell ref="B9:B11"/>
    <mergeCell ref="A9:A11"/>
    <mergeCell ref="A13:A16"/>
    <mergeCell ref="B13:B16"/>
    <mergeCell ref="A50:A51"/>
    <mergeCell ref="J10:L10"/>
    <mergeCell ref="C9:C11"/>
    <mergeCell ref="D10:D11"/>
    <mergeCell ref="G10:I10"/>
    <mergeCell ref="A22:A23"/>
    <mergeCell ref="B22:B23"/>
    <mergeCell ref="V10:X10"/>
    <mergeCell ref="J1:X1"/>
    <mergeCell ref="D9:X9"/>
    <mergeCell ref="S10:U10"/>
    <mergeCell ref="J3:U3"/>
    <mergeCell ref="A8:U8"/>
    <mergeCell ref="P10:R10"/>
    <mergeCell ref="E10:F11"/>
    <mergeCell ref="R6:X6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2021-08-12T06:48:00Z</cp:lastPrinted>
  <dcterms:created xsi:type="dcterms:W3CDTF">2013-10-25T08:40:08Z</dcterms:created>
  <dcterms:modified xsi:type="dcterms:W3CDTF">2021-08-30T07:17:23Z</dcterms:modified>
</cp:coreProperties>
</file>