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4525"/>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P271" i="1" s="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J184" i="1" l="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<sst xmlns="http://schemas.openxmlformats.org/spreadsheetml/2006/main" count="4551" uniqueCount="794">
  <si>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</si>
  <si>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</si>
  <si>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</si>
  <si>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</si>
  <si>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</si>
  <si>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</si>
  <si>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</si>
  <si>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</si>
  <si>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</si>
  <si>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</si>
  <si>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</si>
  <si>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</si>
  <si>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</si>
  <si>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</si>
  <si>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</si>
  <si>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</si>
  <si>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</si>
  <si>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</si>
  <si>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</si>
  <si>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</si>
  <si>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</si>
  <si>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</si>
  <si>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</si>
  <si>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</si>
  <si>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</si>
  <si>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</si>
  <si>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</si>
  <si>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</si>
  <si>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</si>
  <si>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</si>
  <si>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</si>
  <si>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</si>
  <si>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</si>
  <si>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</si>
  <si>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</si>
  <si>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</si>
  <si>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</si>
  <si>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</si>
  <si>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</si>
  <si>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</si>
  <si>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</si>
  <si>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</si>
  <si>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</si>
  <si>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</si>
  <si>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</si>
  <si>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</si>
  <si>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</si>
  <si>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</si>
  <si>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</si>
  <si>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</si>
  <si>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</si>
  <si>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</si>
  <si>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</si>
  <si>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</si>
  <si>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</si>
  <si>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</si>
  <si>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</si>
  <si>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</si>
  <si>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</si>
  <si>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</si>
  <si>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</si>
  <si>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</si>
  <si>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</si>
  <si>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</si>
  <si>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</si>
  <si>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</si>
  <si>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</si>
  <si>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</si>
  <si>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</si>
  <si>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</si>
  <si>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</si>
  <si>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</si>
  <si>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</si>
  <si>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</si>
  <si>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</si>
  <si>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</si>
  <si>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</si>
  <si>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</si>
  <si>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</si>
  <si>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</si>
  <si>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</si>
  <si>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</si>
  <si>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</si>
  <si>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</si>
  <si>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</si>
  <si>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</si>
  <si>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</si>
  <si>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</si>
  <si>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</si>
  <si>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</si>
  <si>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</si>
  <si>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</si>
  <si>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</si>
  <si>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</si>
  <si>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</si>
  <si>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</si>
  <si>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</si>
  <si>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</si>
  <si>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</si>
  <si>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</si>
  <si>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</si>
  <si>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</si>
  <si>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</si>
  <si>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</si>
  <si>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</si>
  <si>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</si>
  <si>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</si>
  <si>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</si>
  <si>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</si>
  <si>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</si>
  <si>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</si>
  <si>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</si>
  <si>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</si>
  <si>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</si>
  <si>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</si>
  <si>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</si>
  <si>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</si>
  <si>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</si>
  <si>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</si>
  <si>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</si>
  <si>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</si>
  <si>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</si>
  <si>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</si>
  <si>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</si>
  <si>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</si>
  <si>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</si>
  <si>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</si>
  <si>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</si>
  <si>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</si>
  <si>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</si>
  <si>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</si>
  <si>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</si>
  <si>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</si>
  <si>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</si>
  <si>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</si>
  <si>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</si>
  <si>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</si>
  <si>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</si>
  <si>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</si>
  <si>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</si>
  <si>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</si>
  <si>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</si>
  <si>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</si>
  <si>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</si>
  <si>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</si>
  <si>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</si>
  <si>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</si>
  <si>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</si>
  <si>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</si>
  <si>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</si>
  <si>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</si>
  <si>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</si>
  <si>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</si>
  <si>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</si>
  <si>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</si>
  <si>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</si>
  <si>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</si>
  <si>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</si>
  <si>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</si>
  <si>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</si>
  <si>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</si>
  <si>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</si>
  <si>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</si>
  <si>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</si>
  <si>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</si>
  <si>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</si>
  <si>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</si>
  <si>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</si>
  <si>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</si>
  <si>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</si>
  <si>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</si>
  <si>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</si>
  <si>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</si>
  <si>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</si>
  <si>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</si>
  <si>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</si>
  <si>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</si>
  <si>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</si>
  <si>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</si>
  <si>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</si>
  <si>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</si>
  <si>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</si>
  <si>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</si>
  <si>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</si>
  <si>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</si>
  <si>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</si>
  <si>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</si>
  <si>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</si>
  <si>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</si>
  <si>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</si>
  <si>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</si>
  <si>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</si>
  <si>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</si>
  <si>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</si>
  <si>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</si>
  <si>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</si>
  <si>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</si>
  <si>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</si>
  <si>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</si>
  <si>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</si>
  <si>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</si>
  <si>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</si>
  <si>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</si>
  <si>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</si>
  <si>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</si>
  <si>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</si>
  <si>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</si>
  <si>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</si>
  <si>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</si>
  <si>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</si>
  <si>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</si>
  <si>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</si>
  <si>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</si>
  <si>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</si>
  <si>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</si>
  <si>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</si>
  <si>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</si>
  <si>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</si>
  <si>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</si>
  <si>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</si>
  <si>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</si>
  <si>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</si>
  <si>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</si>
  <si>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</si>
  <si>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</si>
  <si>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</si>
  <si>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</si>
  <si>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</si>
  <si>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</si>
  <si>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</si>
  <si>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</si>
  <si>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</si>
  <si>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</si>
  <si>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</si>
  <si>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</si>
  <si>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</si>
  <si>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</si>
  <si>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</si>
  <si>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</si>
  <si>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</si>
  <si>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</si>
  <si>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</si>
  <si>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</si>
  <si>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</si>
  <si>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</si>
  <si>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</si>
  <si>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</si>
  <si>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</si>
  <si>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</si>
  <si>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</si>
  <si>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</si>
  <si>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</si>
  <si>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</si>
  <si>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</si>
  <si>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</si>
  <si>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</si>
  <si>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</si>
  <si>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</si>
  <si>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</si>
  <si>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</si>
  <si>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</si>
  <si>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</si>
  <si>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</si>
  <si>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</si>
  <si>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</si>
  <si>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</si>
  <si>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</si>
  <si>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</si>
  <si>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</si>
  <si>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</si>
  <si>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</si>
  <si>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</si>
  <si>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</si>
  <si>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</si>
  <si>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</si>
  <si>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</si>
  <si>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</si>
  <si>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</si>
  <si>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</si>
  <si>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</si>
  <si>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</si>
  <si>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</si>
  <si>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</si>
  <si>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</si>
  <si>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</si>
  <si>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</si>
  <si>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</si>
  <si>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</si>
  <si>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</si>
  <si>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</si>
  <si>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</si>
  <si>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</si>
  <si>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</si>
  <si>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</si>
  <si>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</si>
  <si>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</si>
  <si>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</si>
  <si>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</si>
  <si>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</si>
  <si>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</si>
  <si>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</si>
  <si>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</si>
  <si>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</si>
  <si>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</si>
  <si>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</si>
  <si>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</si>
  <si>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</si>
  <si>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</si>
  <si>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</si>
  <si>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</si>
  <si>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</si>
  <si>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</si>
  <si>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</si>
  <si>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</si>
  <si>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</si>
  <si>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</si>
  <si>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</si>
  <si>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</si>
  <si>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</si>
  <si>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</si>
  <si>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</si>
  <si>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</si>
  <si>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</si>
  <si>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</si>
  <si>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</si>
  <si>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</si>
  <si>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</si>
  <si>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</si>
  <si>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</si>
  <si>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</si>
  <si>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</si>
  <si>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</si>
  <si>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</si>
  <si>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</si>
  <si>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</si>
  <si>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</si>
  <si>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</si>
  <si>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</si>
  <si>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</si>
  <si>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</si>
  <si>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</si>
  <si>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</si>
  <si>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</si>
  <si>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</si>
  <si>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</si>
  <si>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</si>
  <si>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</si>
  <si>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</si>
  <si>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</si>
  <si>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</si>
  <si>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</si>
  <si>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</si>
  <si>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</si>
  <si>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</si>
  <si>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</si>
  <si>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</si>
  <si>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</si>
  <si>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</si>
  <si>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</si>
  <si>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</si>
  <si>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</si>
  <si>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</si>
  <si>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</si>
  <si>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</si>
  <si>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</si>
  <si>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</si>
  <si>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</si>
  <si>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</si>
  <si>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</si>
  <si>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</si>
  <si>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</si>
  <si>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</si>
  <si>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</si>
  <si>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</si>
  <si>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</si>
  <si>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</si>
  <si>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</si>
  <si>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</si>
  <si>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</si>
  <si>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</si>
  <si>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</si>
  <si>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</si>
  <si>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</si>
  <si>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</si>
  <si>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</si>
  <si>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</si>
  <si>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</si>
  <si>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</si>
  <si>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</si>
  <si>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</si>
  <si>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</si>
  <si>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</si>
  <si>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</si>
  <si>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</si>
  <si>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</si>
  <si>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</si>
  <si>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</si>
  <si>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</si>
  <si>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</si>
  <si>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</si>
  <si>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</si>
  <si>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</si>
  <si>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</si>
  <si>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</si>
  <si>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</si>
  <si>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</si>
  <si>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</si>
  <si>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</si>
  <si>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</si>
  <si>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</si>
  <si>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</si>
  <si>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</si>
  <si>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</si>
  <si>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</si>
  <si>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</si>
  <si>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</si>
  <si>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</si>
  <si>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</si>
  <si>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</si>
  <si>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</si>
  <si>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</si>
  <si>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</si>
  <si>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</si>
  <si>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</si>
  <si>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</si>
  <si>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</si>
  <si>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</si>
  <si>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</si>
  <si>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</si>
  <si>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</si>
  <si>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</si>
  <si>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</si>
  <si>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</si>
  <si>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</si>
  <si>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</si>
  <si>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</si>
  <si>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</si>
  <si>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</si>
  <si>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</si>
  <si>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</si>
  <si>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</si>
  <si>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</si>
  <si>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</si>
  <si>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</si>
  <si>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</si>
  <si>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</si>
  <si>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</si>
  <si>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</si>
  <si>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</si>
  <si>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</si>
  <si>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</si>
  <si>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</si>
  <si>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</si>
  <si>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</si>
  <si>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</si>
  <si>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</si>
  <si>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</si>
  <si>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</si>
  <si>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</si>
  <si>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</si>
  <si>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</si>
  <si>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</si>
  <si>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</si>
  <si>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</si>
  <si>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</si>
  <si>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</si>
  <si>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</si>
  <si>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</si>
  <si>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</si>
  <si>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</si>
  <si>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</si>
  <si>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</si>
  <si>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</si>
  <si>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</si>
  <si>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</si>
  <si>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</si>
  <si>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</si>
  <si>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</si>
  <si>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</si>
  <si>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</si>
  <si>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</si>
  <si>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</si>
  <si>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</si>
  <si>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</si>
  <si>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</si>
  <si>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</si>
  <si>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</si>
  <si>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</si>
  <si>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</si>
  <si>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</si>
  <si>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</si>
  <si>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</si>
  <si>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</si>
  <si>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</si>
  <si>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</si>
  <si>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</si>
  <si>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</si>
  <si>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</si>
  <si>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</si>
  <si>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</si>
  <si>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</si>
  <si>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</si>
  <si>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</si>
  <si>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</si>
  <si>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</si>
  <si>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</si>
  <si>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</si>
  <si>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</si>
  <si>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</si>
  <si>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</si>
  <si>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</si>
  <si>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</si>
  <si>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</si>
  <si>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</si>
  <si>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</si>
  <si>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</si>
  <si>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</si>
  <si>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</si>
  <si>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</si>
  <si>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</si>
  <si>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</si>
  <si>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</si>
  <si>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</si>
  <si>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</si>
  <si>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</si>
  <si>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</si>
  <si>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</si>
  <si>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</si>
  <si>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</si>
  <si>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</si>
  <si>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</si>
  <si>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</si>
  <si>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</si>
  <si>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</si>
  <si>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</si>
  <si>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</si>
  <si>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</si>
  <si>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</si>
  <si>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</si>
  <si>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</si>
  <si>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</si>
  <si>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</si>
  <si>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</si>
  <si>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</si>
  <si>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</si>
  <si>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</si>
  <si>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</si>
  <si>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</si>
  <si>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</si>
  <si>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</si>
  <si>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</si>
  <si>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</si>
  <si>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</si>
  <si>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</si>
  <si>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</si>
  <si>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</si>
  <si>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</si>
  <si>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</si>
  <si>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</si>
  <si>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</si>
  <si>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</si>
  <si>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</si>
  <si>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</si>
  <si>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</si>
  <si>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</si>
  <si>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</si>
  <si>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</si>
  <si>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</si>
  <si>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</si>
  <si>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</si>
  <si>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</si>
  <si>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</si>
  <si>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</si>
  <si>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</si>
  <si>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</si>
  <si>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</si>
  <si>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</si>
  <si>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</si>
  <si>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</si>
  <si>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</si>
  <si>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</si>
  <si>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</si>
  <si>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</si>
  <si>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</si>
  <si>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</si>
  <si>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</si>
  <si>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</si>
  <si>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</si>
  <si>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</si>
  <si>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</si>
  <si>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</si>
  <si>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</si>
  <si>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</si>
  <si>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</si>
  <si>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</si>
  <si>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</si>
  <si>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</si>
  <si>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</si>
  <si>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</si>
  <si>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</si>
  <si>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</si>
  <si>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</si>
  <si>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</si>
  <si>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</si>
  <si>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</si>
  <si>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</si>
  <si>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</si>
  <si>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</si>
  <si>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</si>
  <si>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</si>
  <si>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</si>
  <si>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</si>
  <si>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</si>
  <si>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</si>
  <si>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</si>
  <si>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</si>
  <si>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</si>
  <si>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</si>
  <si>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</si>
  <si>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</si>
  <si>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</si>
  <si>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</si>
  <si>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</si>
  <si>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</si>
  <si>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</si>
  <si>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</si>
  <si>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</si>
  <si>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</si>
  <si>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</si>
  <si>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</si>
  <si>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</si>
  <si>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</si>
  <si>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</si>
  <si>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</si>
  <si>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</si>
  <si>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</si>
  <si>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</si>
  <si>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</si>
  <si>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</si>
  <si>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</si>
  <si>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</si>
  <si>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</si>
  <si>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</si>
  <si>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</si>
  <si>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</si>
  <si>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</si>
  <si>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</si>
  <si>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</si>
  <si>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</si>
  <si>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</si>
  <si>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</si>
  <si>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</si>
  <si>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</si>
  <si>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</si>
  <si>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</si>
  <si>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</si>
  <si>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</si>
  <si>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</si>
  <si>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</si>
  <si>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</si>
  <si>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</si>
  <si>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</si>
  <si>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</si>
  <si>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</si>
  <si>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</si>
  <si>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</si>
  <si>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</si>
  <si>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</si>
  <si>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</si>
  <si>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</si>
  <si>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</si>
  <si>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</si>
  <si>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</si>
  <si>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</si>
  <si>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</si>
  <si>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</si>
  <si>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</si>
  <si>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</si>
  <si>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</si>
  <si>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</si>
  <si>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</si>
  <si>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</si>
  <si>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</si>
  <si>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</si>
  <si>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</si>
  <si>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</si>
  <si>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</si>
  <si>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</si>
  <si>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</si>
  <si>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</si>
  <si>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</si>
  <si>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</si>
  <si>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</si>
  <si>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</si>
  <si>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</si>
  <si>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</si>
  <si>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</si>
  <si>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</si>
  <si>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</si>
  <si>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</si>
  <si>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</si>
  <si>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</si>
  <si>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</si>
  <si>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</si>
  <si>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</si>
  <si>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</si>
  <si>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</si>
  <si>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</si>
  <si>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</si>
  <si>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</si>
  <si>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</si>
  <si>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</si>
  <si>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</si>
  <si>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</si>
  <si>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</si>
  <si>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</si>
  <si>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</si>
  <si>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</si>
  <si>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</si>
  <si>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</si>
  <si>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</si>
  <si>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</si>
  <si>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</si>
  <si>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</si>
  <si>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</si>
  <si>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</si>
  <si>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</si>
  <si>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</si>
  <si>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</si>
  <si>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</si>
  <si>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</si>
  <si>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</si>
  <si>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</si>
  <si>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</si>
  <si>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</si>
  <si>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</si>
  <si>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</si>
  <si>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</si>
  <si>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</si>
  <si>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</si>
  <si>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</si>
  <si>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</si>
  <si>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</si>
  <si>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</si>
  <si>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</si>
  <si>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</si>
  <si>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</si>
  <si>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</si>
  <si>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</si>
  <si>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</si>
  <si>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</si>
  <si>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</si>
  <si>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</si>
  <si>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</si>
  <si>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</si>
  <si>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</si>
  <si>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</si>
  <si>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</si>
  <si>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</si>
  <si>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</si>
  <si>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</si>
  <si>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</si>
  <si>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</si>
  <si>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</si>
  <si>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</si>
  <si>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</si>
  <si>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</si>
  <si>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</si>
  <si>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</si>
  <si>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</si>
  <si>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</si>
  <si>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</si>
  <si>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</si>
  <si>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</si>
  <si>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</si>
  <si>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 xml:space="preserve">Негодов А. Г. - главный специалист  по противодействию коррупции сектора по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</si>
  <si>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</si>
  <si>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Приложение 
к постановлению администрации МР "Печора"
от " 30 "  августа  2021 г № 1000</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</si>
  <si>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</si>
  <si>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</si>
  <si>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</si>
  <si>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технологиями администрации МР  "Печора"</t>
  </si>
  <si>
    <t>Самсонов А.В. - начальник сектора  по работе с информационными технология миотдела информационно-аналитической работы и контроля администрации МР  "Печора"</t>
  </si>
  <si>
    <t>Линг С.А.- заведующий сектором по кадрам и мунципальной службе администрации МР "Печора"</t>
  </si>
  <si>
    <t xml:space="preserve">Линг С.А.- заведующий сектором по кадрам и мунципальной службе администрации МР "Печора"       Начальник управления образования МР "Печора" </t>
  </si>
  <si>
    <t xml:space="preserve">Линг С.А.- заведующий сектором по кадрам и мунципальной службе администрации МР "Печора"   Начальник управления образования муниципального района "Печора" </t>
  </si>
  <si>
    <t xml:space="preserve">
Линг С.А.- заведующий сектором по кадрам и мунципальной службе администрации МР "Печора" , Начальник управления образования муниципального района "Печора" </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</si>
  <si>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</si>
  <si>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Начальник управления образования муниципального района "Печора" </t>
  </si>
  <si>
    <t>Линг С.А.- заведующий сектором по кадрам и мунципальной службе администрации МР "Печора"  
Руководители отраслевых органов МР "Печора"</t>
  </si>
  <si>
    <t xml:space="preserve">Линг С.А.- заведующий сектором по кадрам и мунципальной службе администрации МР "Печора" ,
Начальник управления образования муниципального района "Печора" </t>
  </si>
  <si>
    <t xml:space="preserve">Линг С.А.- заведующий сектором по кадрам и мунципальной службе администрации МР "Печора",
Начальник управления образования муниципального района "Печора" </t>
  </si>
  <si>
    <t xml:space="preserve">Линг С.А.- заведующий сектором по кадрам и мунципальной службе администрации МР "Печора"     </t>
  </si>
  <si>
    <t xml:space="preserve"> Линг С.А.- заведующий сектором по кадрам и мунципальной службе администрации МР "Печора"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</si>
</sst>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47" activePane="bottomRight" state="frozen"/>
      <selection pane="topRight" activeCell="B1" sqref="B1"/>
      <selection pane="bottomLeft" activeCell="A11" sqref="A11"/>
      <selection pane="bottomRight" activeCell="C92" sqref="C92:C98"/>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6" t="s">
        <v>777</v>
      </c>
      <c r="V2" s="287"/>
      <c r="W2" s="287"/>
      <c r="X2" s="287"/>
      <c r="Y2" s="287"/>
      <c r="Z2" s="287"/>
      <c r="AA2" s="287"/>
      <c r="AB2" s="287"/>
      <c r="AC2" s="287"/>
      <c r="AD2" s="287"/>
      <c r="AE2" s="287"/>
      <c r="AF2" s="287"/>
      <c r="AG2" s="287"/>
      <c r="AH2" s="287"/>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6" t="s">
        <v>753</v>
      </c>
      <c r="V4" s="287"/>
      <c r="W4" s="287"/>
      <c r="X4" s="287"/>
      <c r="Y4" s="287"/>
      <c r="Z4" s="287"/>
      <c r="AA4" s="287"/>
      <c r="AB4" s="287"/>
      <c r="AC4" s="287"/>
      <c r="AD4" s="287"/>
      <c r="AE4" s="287"/>
      <c r="AF4" s="287"/>
      <c r="AG4" s="287"/>
      <c r="AH4" s="287"/>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83"/>
      <c r="V6" s="383"/>
      <c r="W6" s="383"/>
      <c r="X6" s="383"/>
      <c r="Y6" s="383"/>
      <c r="Z6" s="383"/>
      <c r="AA6" s="383"/>
      <c r="AB6" s="383"/>
      <c r="AC6" s="383"/>
      <c r="AD6" s="383"/>
      <c r="AE6" s="383"/>
      <c r="AF6" s="383"/>
      <c r="AG6" s="383"/>
      <c r="AH6" s="383"/>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1" t="s">
        <v>600</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3"/>
      <c r="AI9" s="27"/>
    </row>
    <row r="10" spans="1:35" s="25" customFormat="1" ht="18.75" customHeight="1" x14ac:dyDescent="0.25">
      <c r="A10" s="355" t="s">
        <v>0</v>
      </c>
      <c r="B10" s="293" t="s">
        <v>5</v>
      </c>
      <c r="C10" s="355" t="s">
        <v>223</v>
      </c>
      <c r="D10" s="355" t="s">
        <v>225</v>
      </c>
      <c r="E10" s="357" t="s">
        <v>1</v>
      </c>
      <c r="F10" s="356" t="s">
        <v>2</v>
      </c>
      <c r="G10" s="356" t="s">
        <v>3</v>
      </c>
      <c r="H10" s="385"/>
      <c r="I10" s="385"/>
      <c r="J10" s="385"/>
      <c r="K10" s="385"/>
      <c r="L10" s="385"/>
      <c r="M10" s="385"/>
      <c r="N10" s="385"/>
      <c r="O10" s="385"/>
      <c r="P10" s="385"/>
      <c r="Q10" s="385"/>
      <c r="R10" s="385"/>
      <c r="S10" s="385"/>
      <c r="T10" s="385"/>
      <c r="U10" s="385"/>
      <c r="V10" s="303"/>
      <c r="W10" s="355" t="s">
        <v>4</v>
      </c>
      <c r="X10" s="355"/>
      <c r="Y10" s="355"/>
      <c r="Z10" s="355"/>
      <c r="AA10" s="355"/>
      <c r="AB10" s="355"/>
      <c r="AC10" s="355"/>
      <c r="AD10" s="355"/>
      <c r="AE10" s="355"/>
      <c r="AF10" s="355"/>
      <c r="AG10" s="355"/>
      <c r="AH10" s="355"/>
      <c r="AI10" s="28"/>
    </row>
    <row r="11" spans="1:35" s="3" customFormat="1" x14ac:dyDescent="0.25">
      <c r="A11" s="355"/>
      <c r="B11" s="294"/>
      <c r="C11" s="355"/>
      <c r="D11" s="355"/>
      <c r="E11" s="358"/>
      <c r="F11" s="356"/>
      <c r="G11" s="356"/>
      <c r="H11" s="360" t="s">
        <v>469</v>
      </c>
      <c r="I11" s="361"/>
      <c r="J11" s="361"/>
      <c r="K11" s="361"/>
      <c r="L11" s="362"/>
      <c r="M11" s="360" t="s">
        <v>602</v>
      </c>
      <c r="N11" s="361"/>
      <c r="O11" s="361"/>
      <c r="P11" s="361"/>
      <c r="Q11" s="362"/>
      <c r="R11" s="360" t="s">
        <v>601</v>
      </c>
      <c r="S11" s="361"/>
      <c r="T11" s="361"/>
      <c r="U11" s="361"/>
      <c r="V11" s="362"/>
      <c r="W11" s="354" t="s">
        <v>469</v>
      </c>
      <c r="X11" s="354"/>
      <c r="Y11" s="354"/>
      <c r="Z11" s="354"/>
      <c r="AA11" s="354" t="s">
        <v>601</v>
      </c>
      <c r="AB11" s="354"/>
      <c r="AC11" s="354"/>
      <c r="AD11" s="354"/>
      <c r="AE11" s="354" t="s">
        <v>601</v>
      </c>
      <c r="AF11" s="354"/>
      <c r="AG11" s="354"/>
      <c r="AH11" s="354"/>
      <c r="AI11" s="29"/>
    </row>
    <row r="12" spans="1:35" s="3" customFormat="1" ht="102.75" customHeight="1" x14ac:dyDescent="0.25">
      <c r="A12" s="355"/>
      <c r="B12" s="295"/>
      <c r="C12" s="355"/>
      <c r="D12" s="355"/>
      <c r="E12" s="359"/>
      <c r="F12" s="356"/>
      <c r="G12" s="35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6" t="s">
        <v>483</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9"/>
    </row>
    <row r="15" spans="1:35" s="10" customFormat="1" ht="33" customHeight="1" x14ac:dyDescent="0.25">
      <c r="A15" s="345" t="s">
        <v>583</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6"/>
      <c r="AI15" s="9"/>
    </row>
    <row r="16" spans="1:35" s="12" customFormat="1" ht="94.5" customHeight="1" x14ac:dyDescent="0.25">
      <c r="A16" s="45" t="s">
        <v>144</v>
      </c>
      <c r="B16" s="13" t="s">
        <v>226</v>
      </c>
      <c r="C16" s="116" t="s">
        <v>771</v>
      </c>
      <c r="D16" s="116" t="s">
        <v>387</v>
      </c>
      <c r="E16" s="293"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473</v>
      </c>
      <c r="C17" s="293" t="s">
        <v>771</v>
      </c>
      <c r="D17" s="293" t="s">
        <v>566</v>
      </c>
      <c r="E17" s="294"/>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347"/>
      <c r="D18" s="295"/>
      <c r="E18" s="294"/>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48"/>
      <c r="B19" s="349" t="s">
        <v>242</v>
      </c>
      <c r="C19" s="293" t="s">
        <v>771</v>
      </c>
      <c r="D19" s="293" t="s">
        <v>567</v>
      </c>
      <c r="E19" s="294"/>
      <c r="F19" s="291">
        <v>44378</v>
      </c>
      <c r="G19" s="291">
        <v>45291</v>
      </c>
      <c r="H19" s="339"/>
      <c r="I19" s="339"/>
      <c r="J19" s="339"/>
      <c r="K19" s="339"/>
      <c r="L19" s="339"/>
      <c r="M19" s="339"/>
      <c r="N19" s="339"/>
      <c r="O19" s="339"/>
      <c r="P19" s="339"/>
      <c r="Q19" s="339"/>
      <c r="R19" s="339"/>
      <c r="S19" s="339"/>
      <c r="T19" s="339"/>
      <c r="U19" s="339"/>
      <c r="V19" s="339"/>
      <c r="W19" s="337"/>
      <c r="X19" s="337"/>
      <c r="Y19" s="337" t="s">
        <v>17</v>
      </c>
      <c r="Z19" s="337" t="s">
        <v>17</v>
      </c>
      <c r="AA19" s="337"/>
      <c r="AB19" s="337"/>
      <c r="AC19" s="337" t="s">
        <v>17</v>
      </c>
      <c r="AD19" s="337" t="s">
        <v>17</v>
      </c>
      <c r="AE19" s="337"/>
      <c r="AF19" s="337"/>
      <c r="AG19" s="337" t="s">
        <v>17</v>
      </c>
      <c r="AH19" s="335" t="s">
        <v>17</v>
      </c>
      <c r="AI19" s="9"/>
    </row>
    <row r="20" spans="1:37" s="10" customFormat="1" ht="177" customHeight="1" x14ac:dyDescent="0.25">
      <c r="A20" s="295"/>
      <c r="B20" s="350"/>
      <c r="C20" s="347"/>
      <c r="D20" s="295"/>
      <c r="E20" s="295"/>
      <c r="F20" s="292"/>
      <c r="G20" s="292"/>
      <c r="H20" s="340"/>
      <c r="I20" s="340"/>
      <c r="J20" s="340"/>
      <c r="K20" s="340"/>
      <c r="L20" s="340"/>
      <c r="M20" s="340"/>
      <c r="N20" s="340"/>
      <c r="O20" s="340"/>
      <c r="P20" s="340"/>
      <c r="Q20" s="340"/>
      <c r="R20" s="340"/>
      <c r="S20" s="340"/>
      <c r="T20" s="340"/>
      <c r="U20" s="340"/>
      <c r="V20" s="340"/>
      <c r="W20" s="338"/>
      <c r="X20" s="338"/>
      <c r="Y20" s="338"/>
      <c r="Z20" s="338"/>
      <c r="AA20" s="338"/>
      <c r="AB20" s="338"/>
      <c r="AC20" s="338"/>
      <c r="AD20" s="338"/>
      <c r="AE20" s="338"/>
      <c r="AF20" s="338"/>
      <c r="AG20" s="338"/>
      <c r="AH20" s="336"/>
      <c r="AI20" s="9"/>
    </row>
    <row r="21" spans="1:37" s="12" customFormat="1" ht="83.25" customHeight="1" x14ac:dyDescent="0.25">
      <c r="A21" s="45" t="s">
        <v>146</v>
      </c>
      <c r="B21" s="13" t="s">
        <v>243</v>
      </c>
      <c r="C21" s="273" t="s">
        <v>771</v>
      </c>
      <c r="D21" s="137" t="s">
        <v>388</v>
      </c>
      <c r="E21" s="293"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771</v>
      </c>
      <c r="D22" s="95" t="s">
        <v>568</v>
      </c>
      <c r="E22" s="294"/>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771</v>
      </c>
      <c r="D23" s="95" t="s">
        <v>569</v>
      </c>
      <c r="E23" s="294"/>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5"/>
      <c r="F24" s="300" t="s">
        <v>413</v>
      </c>
      <c r="G24" s="30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771</v>
      </c>
      <c r="D25" s="137" t="s">
        <v>388</v>
      </c>
      <c r="E25" s="293"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771</v>
      </c>
      <c r="D26" s="107" t="s">
        <v>571</v>
      </c>
      <c r="E26" s="294"/>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34"/>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772</v>
      </c>
      <c r="D28" s="19" t="s">
        <v>570</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418</v>
      </c>
      <c r="B29" s="4" t="s">
        <v>444</v>
      </c>
      <c r="C29" s="273" t="s">
        <v>771</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419</v>
      </c>
      <c r="B30" s="4" t="s">
        <v>443</v>
      </c>
      <c r="C30" s="273" t="s">
        <v>770</v>
      </c>
      <c r="D30" s="196" t="s">
        <v>555</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447</v>
      </c>
      <c r="C31" s="273" t="s">
        <v>771</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420</v>
      </c>
      <c r="B32" s="13" t="s">
        <v>417</v>
      </c>
      <c r="C32" s="19" t="s">
        <v>773</v>
      </c>
      <c r="D32" s="19" t="s">
        <v>572</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421</v>
      </c>
      <c r="B33" s="4" t="s">
        <v>445</v>
      </c>
      <c r="C33" s="273" t="s">
        <v>771</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422</v>
      </c>
      <c r="B34" s="4" t="s">
        <v>446</v>
      </c>
      <c r="C34" s="211" t="s">
        <v>758</v>
      </c>
      <c r="D34" s="211" t="s">
        <v>573</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480</v>
      </c>
      <c r="C35" s="273" t="s">
        <v>771</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3" t="s">
        <v>397</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5"/>
      <c r="AI36" s="9"/>
    </row>
    <row r="37" spans="1:35" s="12" customFormat="1" ht="99" customHeight="1" x14ac:dyDescent="0.25">
      <c r="A37" s="48" t="s">
        <v>423</v>
      </c>
      <c r="B37" s="13" t="s">
        <v>25</v>
      </c>
      <c r="C37" s="273" t="s">
        <v>771</v>
      </c>
      <c r="D37" s="137" t="s">
        <v>388</v>
      </c>
      <c r="E37" s="293"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771</v>
      </c>
      <c r="D38" s="95" t="s">
        <v>574</v>
      </c>
      <c r="E38" s="294"/>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448</v>
      </c>
      <c r="C39" s="21" t="s">
        <v>27</v>
      </c>
      <c r="D39" s="21" t="s">
        <v>27</v>
      </c>
      <c r="E39" s="333"/>
      <c r="F39" s="302" t="s">
        <v>376</v>
      </c>
      <c r="G39" s="303"/>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771</v>
      </c>
      <c r="D40" s="95" t="s">
        <v>575</v>
      </c>
      <c r="E40" s="333"/>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449</v>
      </c>
      <c r="C41" s="21"/>
      <c r="D41" s="21"/>
      <c r="E41" s="333"/>
      <c r="F41" s="302" t="s">
        <v>401</v>
      </c>
      <c r="G41" s="303"/>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424</v>
      </c>
      <c r="B42" s="4" t="s">
        <v>29</v>
      </c>
      <c r="C42" s="273" t="s">
        <v>771</v>
      </c>
      <c r="D42" s="275" t="s">
        <v>576</v>
      </c>
      <c r="E42" s="333"/>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450</v>
      </c>
      <c r="C43" s="21"/>
      <c r="D43" s="21"/>
      <c r="E43" s="334"/>
      <c r="F43" s="302" t="s">
        <v>408</v>
      </c>
      <c r="G43" s="303"/>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425</v>
      </c>
      <c r="B44" s="13" t="s">
        <v>30</v>
      </c>
      <c r="C44" s="273" t="s">
        <v>771</v>
      </c>
      <c r="D44" s="95" t="s">
        <v>384</v>
      </c>
      <c r="E44" s="293"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771</v>
      </c>
      <c r="D45" s="95" t="s">
        <v>577</v>
      </c>
      <c r="E45" s="294"/>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451</v>
      </c>
      <c r="C46" s="107"/>
      <c r="D46" s="107"/>
      <c r="E46" s="333"/>
      <c r="F46" s="302" t="s">
        <v>409</v>
      </c>
      <c r="G46" s="303"/>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771</v>
      </c>
      <c r="D47" s="255" t="s">
        <v>578</v>
      </c>
      <c r="E47" s="333"/>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452</v>
      </c>
      <c r="C48" s="107"/>
      <c r="D48" s="107"/>
      <c r="E48" s="334"/>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771</v>
      </c>
      <c r="D49" s="137" t="s">
        <v>388</v>
      </c>
      <c r="E49" s="293"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3" t="s">
        <v>771</v>
      </c>
      <c r="D50" s="293" t="s">
        <v>579</v>
      </c>
      <c r="E50" s="294"/>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426</v>
      </c>
      <c r="B51" s="4" t="s">
        <v>220</v>
      </c>
      <c r="C51" s="294"/>
      <c r="D51" s="294"/>
      <c r="E51" s="294"/>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427</v>
      </c>
      <c r="B52" s="4" t="s">
        <v>221</v>
      </c>
      <c r="C52" s="295"/>
      <c r="D52" s="295"/>
      <c r="E52" s="294"/>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453</v>
      </c>
      <c r="C53" s="107"/>
      <c r="D53" s="107"/>
      <c r="E53" s="334"/>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771</v>
      </c>
      <c r="D54" s="137" t="s">
        <v>388</v>
      </c>
      <c r="E54" s="293"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771</v>
      </c>
      <c r="D55" s="255" t="s">
        <v>578</v>
      </c>
      <c r="E55" s="294"/>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454</v>
      </c>
      <c r="C56" s="21"/>
      <c r="D56" s="21"/>
      <c r="E56" s="334"/>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17" t="s">
        <v>584</v>
      </c>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7"/>
      <c r="AE57" s="317"/>
      <c r="AF57" s="317"/>
      <c r="AG57" s="317"/>
      <c r="AH57" s="318"/>
      <c r="AI57" s="9"/>
    </row>
    <row r="58" spans="1:35" s="12" customFormat="1" ht="96" customHeight="1" x14ac:dyDescent="0.25">
      <c r="A58" s="48" t="s">
        <v>428</v>
      </c>
      <c r="B58" s="13" t="s">
        <v>36</v>
      </c>
      <c r="C58" s="273" t="s">
        <v>771</v>
      </c>
      <c r="D58" s="211" t="s">
        <v>388</v>
      </c>
      <c r="E58" s="293"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429</v>
      </c>
      <c r="B59" s="4" t="s">
        <v>168</v>
      </c>
      <c r="C59" s="273" t="s">
        <v>771</v>
      </c>
      <c r="D59" s="211" t="s">
        <v>579</v>
      </c>
      <c r="E59" s="294"/>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430</v>
      </c>
      <c r="B60" s="4" t="s">
        <v>169</v>
      </c>
      <c r="C60" s="273" t="s">
        <v>771</v>
      </c>
      <c r="D60" s="211" t="s">
        <v>579</v>
      </c>
      <c r="E60" s="294"/>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431</v>
      </c>
      <c r="B61" s="4" t="s">
        <v>170</v>
      </c>
      <c r="C61" s="273" t="s">
        <v>771</v>
      </c>
      <c r="D61" s="253" t="s">
        <v>579</v>
      </c>
      <c r="E61" s="294"/>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455</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771</v>
      </c>
      <c r="D63" s="137" t="s">
        <v>388</v>
      </c>
      <c r="E63" s="293"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432</v>
      </c>
      <c r="B64" s="4" t="s">
        <v>213</v>
      </c>
      <c r="C64" s="367" t="s">
        <v>771</v>
      </c>
      <c r="D64" s="367" t="s">
        <v>568</v>
      </c>
      <c r="E64" s="333"/>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68"/>
      <c r="D65" s="368"/>
      <c r="E65" s="333"/>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456</v>
      </c>
      <c r="C66" s="107"/>
      <c r="D66" s="107"/>
      <c r="E66" s="334"/>
      <c r="F66" s="153" t="s">
        <v>402</v>
      </c>
      <c r="G66" s="148" t="s">
        <v>414</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69" t="s">
        <v>41</v>
      </c>
      <c r="B67" s="297"/>
      <c r="C67" s="297"/>
      <c r="D67" s="298"/>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41" t="s">
        <v>484</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3"/>
      <c r="AI68" s="29"/>
    </row>
    <row r="69" spans="1:35" s="3" customFormat="1" ht="29.25" customHeight="1" x14ac:dyDescent="0.25">
      <c r="A69" s="344" t="s">
        <v>11</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row>
    <row r="70" spans="1:35" s="2" customFormat="1" ht="126" customHeight="1" x14ac:dyDescent="0.25">
      <c r="A70" s="20">
        <v>12</v>
      </c>
      <c r="B70" s="13" t="s">
        <v>42</v>
      </c>
      <c r="C70" s="354" t="s">
        <v>755</v>
      </c>
      <c r="D70" s="354" t="s">
        <v>118</v>
      </c>
      <c r="E70" s="293"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54"/>
      <c r="D71" s="354"/>
      <c r="E71" s="294"/>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457</v>
      </c>
      <c r="C72" s="201"/>
      <c r="D72" s="201"/>
      <c r="E72" s="294"/>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54" t="s">
        <v>756</v>
      </c>
      <c r="D73" s="354" t="s">
        <v>118</v>
      </c>
      <c r="E73" s="294"/>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458</v>
      </c>
      <c r="C74" s="354"/>
      <c r="D74" s="354"/>
      <c r="E74" s="294"/>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433</v>
      </c>
      <c r="B75" s="4" t="s">
        <v>386</v>
      </c>
      <c r="C75" s="354"/>
      <c r="D75" s="354"/>
      <c r="E75" s="294"/>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459</v>
      </c>
      <c r="C76" s="201"/>
      <c r="D76" s="201"/>
      <c r="E76" s="294"/>
      <c r="F76" s="300" t="s">
        <v>409</v>
      </c>
      <c r="G76" s="301"/>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434</v>
      </c>
      <c r="B77" s="4" t="s">
        <v>385</v>
      </c>
      <c r="C77" s="293" t="s">
        <v>755</v>
      </c>
      <c r="D77" s="293" t="s">
        <v>118</v>
      </c>
      <c r="E77" s="294"/>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460</v>
      </c>
      <c r="C78" s="294"/>
      <c r="D78" s="294"/>
      <c r="E78" s="294"/>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435</v>
      </c>
      <c r="B79" s="4" t="s">
        <v>155</v>
      </c>
      <c r="C79" s="294"/>
      <c r="D79" s="294"/>
      <c r="E79" s="294"/>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461</v>
      </c>
      <c r="C80" s="294"/>
      <c r="D80" s="294"/>
      <c r="E80" s="294"/>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436</v>
      </c>
      <c r="B81" s="4" t="s">
        <v>156</v>
      </c>
      <c r="C81" s="294"/>
      <c r="D81" s="294"/>
      <c r="E81" s="294"/>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462</v>
      </c>
      <c r="C82" s="295"/>
      <c r="D82" s="295"/>
      <c r="E82" s="294"/>
      <c r="F82" s="300" t="s">
        <v>410</v>
      </c>
      <c r="G82" s="301"/>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463</v>
      </c>
      <c r="B83" s="4" t="s">
        <v>157</v>
      </c>
      <c r="C83" s="354" t="s">
        <v>756</v>
      </c>
      <c r="D83" s="354" t="s">
        <v>118</v>
      </c>
      <c r="E83" s="294"/>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464</v>
      </c>
      <c r="C84" s="354"/>
      <c r="D84" s="293"/>
      <c r="E84" s="295"/>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307" t="s">
        <v>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9"/>
    </row>
    <row r="86" spans="1:34" s="217" customFormat="1" ht="58.5" customHeight="1" x14ac:dyDescent="0.25">
      <c r="A86" s="20" t="s">
        <v>115</v>
      </c>
      <c r="B86" s="13" t="s">
        <v>43</v>
      </c>
      <c r="C86" s="293" t="s">
        <v>756</v>
      </c>
      <c r="D86" s="293" t="s">
        <v>118</v>
      </c>
      <c r="E86" s="293"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94"/>
      <c r="D87" s="294"/>
      <c r="E87" s="294"/>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400</v>
      </c>
      <c r="C88" s="294"/>
      <c r="D88" s="294"/>
      <c r="E88" s="294"/>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604</v>
      </c>
      <c r="C89" s="295"/>
      <c r="D89" s="295"/>
      <c r="E89" s="294"/>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562</v>
      </c>
      <c r="C90" s="272"/>
      <c r="D90" s="272"/>
      <c r="E90" s="294"/>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605</v>
      </c>
      <c r="C91" s="272"/>
      <c r="D91" s="272"/>
      <c r="E91" s="294"/>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3" t="s">
        <v>759</v>
      </c>
      <c r="D92" s="293" t="s">
        <v>118</v>
      </c>
      <c r="E92" s="294"/>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606</v>
      </c>
      <c r="C93" s="294"/>
      <c r="D93" s="294"/>
      <c r="E93" s="294"/>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607</v>
      </c>
      <c r="C94" s="294"/>
      <c r="D94" s="294"/>
      <c r="E94" s="294"/>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603</v>
      </c>
      <c r="C95" s="294"/>
      <c r="D95" s="294"/>
      <c r="E95" s="294"/>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609</v>
      </c>
      <c r="C96" s="294"/>
      <c r="D96" s="294"/>
      <c r="E96" s="294"/>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608</v>
      </c>
      <c r="C97" s="294"/>
      <c r="D97" s="294"/>
      <c r="E97" s="294"/>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610</v>
      </c>
      <c r="C98" s="295"/>
      <c r="D98" s="295"/>
      <c r="E98" s="295"/>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307" t="s">
        <v>585</v>
      </c>
      <c r="B99" s="323"/>
      <c r="C99" s="323"/>
      <c r="D99" s="323"/>
      <c r="E99" s="323"/>
      <c r="F99" s="323"/>
      <c r="G99" s="323"/>
      <c r="H99" s="323"/>
      <c r="I99" s="323"/>
      <c r="J99" s="323"/>
      <c r="K99" s="323"/>
      <c r="L99" s="323"/>
      <c r="M99" s="323"/>
      <c r="N99" s="323"/>
      <c r="O99" s="323"/>
      <c r="P99" s="323"/>
      <c r="Q99" s="323"/>
      <c r="R99" s="323"/>
      <c r="S99" s="323"/>
      <c r="T99" s="323"/>
      <c r="U99" s="323"/>
      <c r="V99" s="323"/>
      <c r="W99" s="323"/>
      <c r="X99" s="323"/>
      <c r="Y99" s="323"/>
      <c r="Z99" s="323"/>
      <c r="AA99" s="323"/>
      <c r="AB99" s="323"/>
      <c r="AC99" s="323"/>
      <c r="AD99" s="323"/>
      <c r="AE99" s="323"/>
      <c r="AF99" s="323"/>
      <c r="AG99" s="323"/>
      <c r="AH99" s="324"/>
    </row>
    <row r="100" spans="1:38" s="2" customFormat="1" ht="79.5" customHeight="1" x14ac:dyDescent="0.25">
      <c r="A100" s="20" t="s">
        <v>201</v>
      </c>
      <c r="B100" s="13" t="s">
        <v>45</v>
      </c>
      <c r="C100" s="293" t="s">
        <v>755</v>
      </c>
      <c r="D100" s="293" t="s">
        <v>118</v>
      </c>
      <c r="E100" s="293" t="s">
        <v>14</v>
      </c>
      <c r="F100" s="187">
        <v>44197</v>
      </c>
      <c r="G100" s="188">
        <v>45291</v>
      </c>
      <c r="H100" s="36">
        <f>I100+J100+K100+L100</f>
        <v>19366.399999999998</v>
      </c>
      <c r="I100" s="36">
        <f>I101+I102+I103+I104</f>
        <v>0</v>
      </c>
      <c r="J100" s="36">
        <f t="shared" ref="J100:L100" si="12">J101+J102+J103+J104</f>
        <v>0</v>
      </c>
      <c r="K100" s="36">
        <f t="shared" si="12"/>
        <v>19366.399999999998</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94"/>
      <c r="D101" s="294"/>
      <c r="E101" s="294"/>
      <c r="F101" s="185">
        <v>44197</v>
      </c>
      <c r="G101" s="186">
        <v>45291</v>
      </c>
      <c r="H101" s="36">
        <f t="shared" ref="H101:H104" si="15">I101+J101+K101+L101</f>
        <v>17182.3</v>
      </c>
      <c r="I101" s="37">
        <f t="shared" ref="I101:J101" si="16">I102+I103+I104</f>
        <v>0</v>
      </c>
      <c r="J101" s="37">
        <f t="shared" si="16"/>
        <v>0</v>
      </c>
      <c r="K101" s="37">
        <v>17182.3</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94"/>
      <c r="D102" s="294"/>
      <c r="E102" s="294"/>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471</v>
      </c>
      <c r="C103" s="294"/>
      <c r="D103" s="294"/>
      <c r="E103" s="294"/>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437</v>
      </c>
      <c r="B104" s="4" t="s">
        <v>472</v>
      </c>
      <c r="C104" s="294"/>
      <c r="D104" s="294"/>
      <c r="E104" s="294"/>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465</v>
      </c>
      <c r="C105" s="295"/>
      <c r="D105" s="295"/>
      <c r="E105" s="295"/>
      <c r="F105" s="205" t="s">
        <v>402</v>
      </c>
      <c r="G105" s="203" t="s">
        <v>404</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54" t="s">
        <v>755</v>
      </c>
      <c r="D106" s="354" t="s">
        <v>118</v>
      </c>
      <c r="E106" s="293" t="s">
        <v>15</v>
      </c>
      <c r="F106" s="187">
        <v>44197</v>
      </c>
      <c r="G106" s="188">
        <v>45291</v>
      </c>
      <c r="H106" s="277">
        <f>I106+J106+K106+L106</f>
        <v>8289.5</v>
      </c>
      <c r="I106" s="277">
        <v>0</v>
      </c>
      <c r="J106" s="277">
        <v>0</v>
      </c>
      <c r="K106" s="277">
        <f>K107+K108+K109</f>
        <v>8289.5</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54"/>
      <c r="D107" s="354"/>
      <c r="E107" s="294"/>
      <c r="F107" s="185">
        <v>44197</v>
      </c>
      <c r="G107" s="186">
        <v>45291</v>
      </c>
      <c r="H107" s="277">
        <f>I107+J107+K107+L107</f>
        <v>289.7</v>
      </c>
      <c r="I107" s="278">
        <v>0</v>
      </c>
      <c r="J107" s="278">
        <v>0</v>
      </c>
      <c r="K107" s="278">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54" t="s">
        <v>755</v>
      </c>
      <c r="D108" s="354" t="s">
        <v>118</v>
      </c>
      <c r="E108" s="294"/>
      <c r="F108" s="185">
        <v>44197</v>
      </c>
      <c r="G108" s="186">
        <v>45291</v>
      </c>
      <c r="H108" s="277">
        <f>I108+J108+K108+L108</f>
        <v>7565.6</v>
      </c>
      <c r="I108" s="278">
        <v>0</v>
      </c>
      <c r="J108" s="278">
        <v>0</v>
      </c>
      <c r="K108" s="278">
        <v>7565.6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438</v>
      </c>
      <c r="B109" s="4" t="s">
        <v>50</v>
      </c>
      <c r="C109" s="354"/>
      <c r="D109" s="354"/>
      <c r="E109" s="294"/>
      <c r="F109" s="185">
        <v>44197</v>
      </c>
      <c r="G109" s="186">
        <v>45291</v>
      </c>
      <c r="H109" s="277">
        <f>I109+J109+K109+L109</f>
        <v>434.2</v>
      </c>
      <c r="I109" s="278">
        <v>0</v>
      </c>
      <c r="J109" s="278">
        <v>0</v>
      </c>
      <c r="K109" s="278">
        <v>434.2</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466</v>
      </c>
      <c r="C110" s="204"/>
      <c r="D110" s="204"/>
      <c r="E110" s="295"/>
      <c r="F110" s="205" t="s">
        <v>402</v>
      </c>
      <c r="G110" s="203" t="s">
        <v>404</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296" t="s">
        <v>60</v>
      </c>
      <c r="B111" s="297"/>
      <c r="C111" s="297"/>
      <c r="D111" s="298"/>
      <c r="E111" s="112"/>
      <c r="F111" s="52"/>
      <c r="G111" s="53"/>
      <c r="H111" s="40">
        <f>J111+K111</f>
        <v>28958.499999999996</v>
      </c>
      <c r="I111" s="40">
        <f t="shared" ref="I111:Q111" si="24">I70+I86+I92+I100+I106</f>
        <v>0</v>
      </c>
      <c r="J111" s="40">
        <f t="shared" si="24"/>
        <v>0</v>
      </c>
      <c r="K111" s="40">
        <f>K70+K86+K92+K100+K106</f>
        <v>28958.499999999996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25" t="s">
        <v>485</v>
      </c>
      <c r="B112" s="326"/>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7"/>
    </row>
    <row r="113" spans="1:34" s="3" customFormat="1" ht="30" customHeight="1" x14ac:dyDescent="0.25">
      <c r="A113" s="307" t="s">
        <v>61</v>
      </c>
      <c r="B113" s="308"/>
      <c r="C113" s="308"/>
      <c r="D113" s="308"/>
      <c r="E113" s="308"/>
      <c r="F113" s="308"/>
      <c r="G113" s="308"/>
      <c r="H113" s="308"/>
      <c r="I113" s="308"/>
      <c r="J113" s="308"/>
      <c r="K113" s="308"/>
      <c r="L113" s="308"/>
      <c r="M113" s="308"/>
      <c r="N113" s="308"/>
      <c r="O113" s="308"/>
      <c r="P113" s="308"/>
      <c r="Q113" s="308"/>
      <c r="R113" s="308"/>
      <c r="S113" s="308"/>
      <c r="T113" s="308"/>
      <c r="U113" s="308"/>
      <c r="V113" s="308"/>
      <c r="W113" s="308"/>
      <c r="X113" s="308"/>
      <c r="Y113" s="308"/>
      <c r="Z113" s="308"/>
      <c r="AA113" s="308"/>
      <c r="AB113" s="308"/>
      <c r="AC113" s="308"/>
      <c r="AD113" s="308"/>
      <c r="AE113" s="308"/>
      <c r="AF113" s="308"/>
      <c r="AG113" s="308"/>
      <c r="AH113" s="309"/>
    </row>
    <row r="114" spans="1:34" s="2" customFormat="1" ht="63" x14ac:dyDescent="0.25">
      <c r="A114" s="19" t="s">
        <v>205</v>
      </c>
      <c r="B114" s="13" t="s">
        <v>51</v>
      </c>
      <c r="C114" s="293" t="s">
        <v>755</v>
      </c>
      <c r="D114" s="293" t="s">
        <v>143</v>
      </c>
      <c r="E114" s="293"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94"/>
      <c r="D115" s="294"/>
      <c r="E115" s="294"/>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5"/>
      <c r="D116" s="295"/>
      <c r="E116" s="295"/>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611</v>
      </c>
      <c r="C117" s="19"/>
      <c r="D117" s="19"/>
      <c r="E117" s="114"/>
      <c r="F117" s="302" t="s">
        <v>403</v>
      </c>
      <c r="G117" s="303"/>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769</v>
      </c>
      <c r="C118" s="19" t="s">
        <v>755</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762</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754</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307" t="s">
        <v>586</v>
      </c>
      <c r="B121" s="323"/>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4"/>
    </row>
    <row r="122" spans="1:34" s="2" customFormat="1" ht="52.5" customHeight="1" x14ac:dyDescent="0.25">
      <c r="A122" s="20" t="s">
        <v>209</v>
      </c>
      <c r="B122" s="13" t="s">
        <v>18</v>
      </c>
      <c r="C122" s="293" t="s">
        <v>755</v>
      </c>
      <c r="D122" s="293" t="s">
        <v>143</v>
      </c>
      <c r="E122" s="293"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94"/>
      <c r="D123" s="294"/>
      <c r="E123" s="294"/>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94"/>
      <c r="D124" s="294"/>
      <c r="E124" s="294"/>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612</v>
      </c>
      <c r="C125" s="295"/>
      <c r="D125" s="295"/>
      <c r="E125" s="295"/>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72" t="s">
        <v>587</v>
      </c>
      <c r="B126" s="323"/>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4"/>
    </row>
    <row r="127" spans="1:34" s="2" customFormat="1" ht="78.75" customHeight="1" x14ac:dyDescent="0.25">
      <c r="A127" s="20" t="s">
        <v>211</v>
      </c>
      <c r="B127" s="13" t="s">
        <v>52</v>
      </c>
      <c r="C127" s="293" t="s">
        <v>755</v>
      </c>
      <c r="D127" s="293" t="s">
        <v>143</v>
      </c>
      <c r="E127" s="293"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94"/>
      <c r="D128" s="294"/>
      <c r="E128" s="294"/>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5"/>
      <c r="D129" s="295"/>
      <c r="E129" s="295"/>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613</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307" t="s">
        <v>588</v>
      </c>
      <c r="B131" s="323"/>
      <c r="C131" s="323"/>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4"/>
    </row>
    <row r="132" spans="1:34" s="2" customFormat="1" ht="63" x14ac:dyDescent="0.25">
      <c r="A132" s="20" t="s">
        <v>116</v>
      </c>
      <c r="B132" s="13" t="s">
        <v>53</v>
      </c>
      <c r="C132" s="293" t="s">
        <v>755</v>
      </c>
      <c r="D132" s="293" t="s">
        <v>143</v>
      </c>
      <c r="E132" s="293"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94"/>
      <c r="D133" s="294"/>
      <c r="E133" s="294"/>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94"/>
      <c r="D134" s="294"/>
      <c r="E134" s="294"/>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614</v>
      </c>
      <c r="C135" s="295"/>
      <c r="D135" s="295"/>
      <c r="E135" s="295"/>
      <c r="F135" s="54" t="s">
        <v>402</v>
      </c>
      <c r="G135" s="55" t="s">
        <v>405</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307" t="s">
        <v>589</v>
      </c>
      <c r="B136" s="323"/>
      <c r="C136" s="323"/>
      <c r="D136" s="323"/>
      <c r="E136" s="323"/>
      <c r="F136" s="323"/>
      <c r="G136" s="323"/>
      <c r="H136" s="323"/>
      <c r="I136" s="323"/>
      <c r="J136" s="323"/>
      <c r="K136" s="323"/>
      <c r="L136" s="323"/>
      <c r="M136" s="323"/>
      <c r="N136" s="323"/>
      <c r="O136" s="323"/>
      <c r="P136" s="323"/>
      <c r="Q136" s="323"/>
      <c r="R136" s="323"/>
      <c r="S136" s="323"/>
      <c r="T136" s="323"/>
      <c r="U136" s="323"/>
      <c r="V136" s="323"/>
      <c r="W136" s="323"/>
      <c r="X136" s="323"/>
      <c r="Y136" s="323"/>
      <c r="Z136" s="323"/>
      <c r="AA136" s="323"/>
      <c r="AB136" s="323"/>
      <c r="AC136" s="323"/>
      <c r="AD136" s="323"/>
      <c r="AE136" s="323"/>
      <c r="AF136" s="323"/>
      <c r="AG136" s="323"/>
      <c r="AH136" s="324"/>
    </row>
    <row r="137" spans="1:34" s="223" customFormat="1" ht="80.25" customHeight="1" x14ac:dyDescent="0.25">
      <c r="A137" s="96" t="s">
        <v>117</v>
      </c>
      <c r="B137" s="152" t="s">
        <v>19</v>
      </c>
      <c r="C137" s="322" t="s">
        <v>755</v>
      </c>
      <c r="D137" s="322" t="s">
        <v>555</v>
      </c>
      <c r="E137" s="312" t="s">
        <v>159</v>
      </c>
      <c r="F137" s="187">
        <v>44197</v>
      </c>
      <c r="G137" s="188">
        <v>45291</v>
      </c>
      <c r="H137" s="222">
        <f t="shared" ref="H137:H141" si="27">I137+J137+K137+L137</f>
        <v>96682.199999999983</v>
      </c>
      <c r="I137" s="222">
        <f>I138+I139+I140+I141</f>
        <v>0</v>
      </c>
      <c r="J137" s="222">
        <f t="shared" ref="J137:L137" si="28">J138+J139+J140+J141</f>
        <v>0</v>
      </c>
      <c r="K137" s="222">
        <f t="shared" si="28"/>
        <v>96682.199999999983</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22"/>
      <c r="D138" s="322"/>
      <c r="E138" s="313"/>
      <c r="F138" s="185">
        <v>44197</v>
      </c>
      <c r="G138" s="186">
        <v>45291</v>
      </c>
      <c r="H138" s="226">
        <f>J138+K138</f>
        <v>76894.899999999994</v>
      </c>
      <c r="I138" s="226">
        <v>0</v>
      </c>
      <c r="J138" s="226">
        <v>0</v>
      </c>
      <c r="K138" s="226">
        <v>76894.899999999994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22"/>
      <c r="D139" s="322"/>
      <c r="E139" s="313"/>
      <c r="F139" s="185">
        <v>44197</v>
      </c>
      <c r="G139" s="186">
        <v>45291</v>
      </c>
      <c r="H139" s="226">
        <f>K139</f>
        <v>8980.2000000000007</v>
      </c>
      <c r="I139" s="226">
        <v>0</v>
      </c>
      <c r="J139" s="226">
        <v>0</v>
      </c>
      <c r="K139" s="226">
        <v>8980.2000000000007</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439</v>
      </c>
      <c r="B140" s="119" t="s">
        <v>125</v>
      </c>
      <c r="C140" s="322"/>
      <c r="D140" s="322"/>
      <c r="E140" s="313"/>
      <c r="F140" s="185">
        <v>44197</v>
      </c>
      <c r="G140" s="186">
        <v>45291</v>
      </c>
      <c r="H140" s="226">
        <f t="shared" si="27"/>
        <v>10457.700000000001</v>
      </c>
      <c r="I140" s="226">
        <v>0</v>
      </c>
      <c r="J140" s="226">
        <v>0</v>
      </c>
      <c r="K140" s="226">
        <v>10457.700000000001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763</v>
      </c>
      <c r="B141" s="119" t="s">
        <v>160</v>
      </c>
      <c r="C141" s="322"/>
      <c r="D141" s="322"/>
      <c r="E141" s="314"/>
      <c r="F141" s="185">
        <v>44197</v>
      </c>
      <c r="G141" s="186">
        <v>45291</v>
      </c>
      <c r="H141" s="226">
        <f t="shared" si="27"/>
        <v>349.4</v>
      </c>
      <c r="I141" s="226">
        <v>0</v>
      </c>
      <c r="J141" s="226">
        <v>0</v>
      </c>
      <c r="K141" s="226">
        <v>349.4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02" t="s">
        <v>409</v>
      </c>
      <c r="G142" s="303"/>
      <c r="H142" s="226"/>
      <c r="I142" s="226"/>
      <c r="J142" s="226"/>
      <c r="K142" s="226"/>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764</v>
      </c>
      <c r="B143" s="152" t="s">
        <v>54</v>
      </c>
      <c r="C143" s="312" t="s">
        <v>755</v>
      </c>
      <c r="D143" s="312" t="s">
        <v>555</v>
      </c>
      <c r="E143" s="312" t="s">
        <v>159</v>
      </c>
      <c r="F143" s="187">
        <v>44197</v>
      </c>
      <c r="G143" s="188">
        <v>45291</v>
      </c>
      <c r="H143" s="222">
        <f t="shared" ref="H143:H145" si="33">I143+J143+K143+L143</f>
        <v>7857.8</v>
      </c>
      <c r="I143" s="222">
        <f>I144+I145+I146</f>
        <v>0</v>
      </c>
      <c r="J143" s="222">
        <f t="shared" ref="J143:L143" si="34">J144+J145+J146</f>
        <v>0</v>
      </c>
      <c r="K143" s="222">
        <f t="shared" si="34"/>
        <v>7857.8</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13"/>
      <c r="D144" s="313"/>
      <c r="E144" s="313"/>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13"/>
      <c r="D145" s="313"/>
      <c r="E145" s="313"/>
      <c r="F145" s="185">
        <v>44197</v>
      </c>
      <c r="G145" s="186">
        <v>45291</v>
      </c>
      <c r="H145" s="226">
        <f t="shared" si="33"/>
        <v>674.2</v>
      </c>
      <c r="I145" s="226">
        <v>0</v>
      </c>
      <c r="J145" s="226">
        <v>0</v>
      </c>
      <c r="K145" s="226">
        <v>674.2</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765</v>
      </c>
      <c r="B146" s="119" t="s">
        <v>161</v>
      </c>
      <c r="C146" s="314"/>
      <c r="D146" s="314"/>
      <c r="E146" s="314"/>
      <c r="F146" s="185">
        <v>44197</v>
      </c>
      <c r="G146" s="186">
        <v>45291</v>
      </c>
      <c r="H146" s="226">
        <f>K146</f>
        <v>109.6</v>
      </c>
      <c r="I146" s="226">
        <v>0</v>
      </c>
      <c r="J146" s="226">
        <v>0</v>
      </c>
      <c r="K146" s="226">
        <v>109.6</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02" t="s">
        <v>409</v>
      </c>
      <c r="G147" s="303"/>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495</v>
      </c>
      <c r="C148" s="319" t="s">
        <v>755</v>
      </c>
      <c r="D148" s="115" t="s">
        <v>555</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320"/>
      <c r="D149" s="214" t="s">
        <v>555</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321"/>
      <c r="D150" s="211" t="s">
        <v>555</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02" t="s">
        <v>409</v>
      </c>
      <c r="G151" s="303"/>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496</v>
      </c>
      <c r="C152" s="319" t="s">
        <v>755</v>
      </c>
      <c r="D152" s="19" t="s">
        <v>555</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320"/>
      <c r="D153" s="211" t="s">
        <v>555</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321"/>
      <c r="D154" s="211" t="s">
        <v>555</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02" t="s">
        <v>409</v>
      </c>
      <c r="G155" s="303"/>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494</v>
      </c>
      <c r="C156" s="319" t="s">
        <v>755</v>
      </c>
      <c r="D156" s="267" t="s">
        <v>555</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491</v>
      </c>
      <c r="C157" s="320"/>
      <c r="D157" s="267" t="s">
        <v>555</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766</v>
      </c>
      <c r="B158" s="4" t="s">
        <v>492</v>
      </c>
      <c r="C158" s="321"/>
      <c r="D158" s="267" t="s">
        <v>555</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416</v>
      </c>
      <c r="C159" s="293" t="s">
        <v>755</v>
      </c>
      <c r="D159" s="267" t="s">
        <v>555</v>
      </c>
      <c r="E159" s="267"/>
      <c r="F159" s="302" t="s">
        <v>409</v>
      </c>
      <c r="G159" s="303"/>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767</v>
      </c>
      <c r="B160" s="13" t="s">
        <v>474</v>
      </c>
      <c r="C160" s="294"/>
      <c r="D160" s="19" t="s">
        <v>555</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768</v>
      </c>
      <c r="B161" s="4" t="s">
        <v>139</v>
      </c>
      <c r="C161" s="295"/>
      <c r="D161" s="211" t="s">
        <v>555</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3" t="s">
        <v>755</v>
      </c>
      <c r="D162" s="214" t="s">
        <v>555</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467</v>
      </c>
      <c r="C163" s="294"/>
      <c r="D163" s="214"/>
      <c r="E163" s="214"/>
      <c r="F163" s="302" t="s">
        <v>406</v>
      </c>
      <c r="G163" s="303"/>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440</v>
      </c>
      <c r="B164" s="152" t="s">
        <v>776</v>
      </c>
      <c r="C164" s="295"/>
      <c r="D164" s="229" t="s">
        <v>555</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497</v>
      </c>
      <c r="C165" s="293" t="s">
        <v>755</v>
      </c>
      <c r="D165" s="211" t="s">
        <v>555</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94"/>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468</v>
      </c>
      <c r="C167" s="295"/>
      <c r="D167" s="234"/>
      <c r="E167" s="234"/>
      <c r="F167" s="315" t="s">
        <v>403</v>
      </c>
      <c r="G167" s="316"/>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676</v>
      </c>
      <c r="B168" s="13" t="s">
        <v>493</v>
      </c>
      <c r="C168" s="293" t="s">
        <v>755</v>
      </c>
      <c r="D168" s="19" t="s">
        <v>555</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94"/>
      <c r="D169" s="211" t="s">
        <v>555</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677</v>
      </c>
      <c r="B170" s="4" t="s">
        <v>258</v>
      </c>
      <c r="C170" s="295"/>
      <c r="D170" s="211" t="s">
        <v>555</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615</v>
      </c>
      <c r="C171" s="234"/>
      <c r="D171" s="234"/>
      <c r="E171" s="234"/>
      <c r="F171" s="315" t="s">
        <v>403</v>
      </c>
      <c r="G171" s="316"/>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678</v>
      </c>
      <c r="B172" s="152" t="s">
        <v>141</v>
      </c>
      <c r="C172" s="237" t="s">
        <v>755</v>
      </c>
      <c r="D172" s="237" t="s">
        <v>555</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679</v>
      </c>
      <c r="B173" s="240" t="s">
        <v>142</v>
      </c>
      <c r="C173" s="322" t="s">
        <v>755</v>
      </c>
      <c r="D173" s="322" t="s">
        <v>555</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680</v>
      </c>
      <c r="B174" s="119" t="s">
        <v>481</v>
      </c>
      <c r="C174" s="322"/>
      <c r="D174" s="322"/>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616</v>
      </c>
      <c r="C175" s="322"/>
      <c r="D175" s="322"/>
      <c r="E175" s="245"/>
      <c r="F175" s="331" t="s">
        <v>403</v>
      </c>
      <c r="G175" s="332"/>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681</v>
      </c>
      <c r="B176" s="119" t="s">
        <v>482</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617</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682</v>
      </c>
      <c r="B178" s="152" t="s">
        <v>475</v>
      </c>
      <c r="C178" s="293" t="s">
        <v>755</v>
      </c>
      <c r="D178" s="288" t="s">
        <v>479</v>
      </c>
      <c r="E178" s="288" t="s">
        <v>159</v>
      </c>
      <c r="F178" s="187">
        <v>44197</v>
      </c>
      <c r="G178" s="188">
        <v>45291</v>
      </c>
      <c r="H178" s="222">
        <f>H179</f>
        <v>3240</v>
      </c>
      <c r="I178" s="258"/>
      <c r="J178" s="258">
        <f>J179</f>
        <v>0</v>
      </c>
      <c r="K178" s="258">
        <f>K179</f>
        <v>3240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442</v>
      </c>
      <c r="B179" s="119" t="s">
        <v>476</v>
      </c>
      <c r="C179" s="294"/>
      <c r="D179" s="330"/>
      <c r="E179" s="289"/>
      <c r="F179" s="185">
        <v>44197</v>
      </c>
      <c r="G179" s="186">
        <v>45291</v>
      </c>
      <c r="H179" s="226">
        <f>J179+K179</f>
        <v>3240</v>
      </c>
      <c r="I179" s="246"/>
      <c r="J179" s="246">
        <v>0</v>
      </c>
      <c r="K179" s="246">
        <v>3240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618</v>
      </c>
      <c r="C180" s="347"/>
      <c r="D180" s="290"/>
      <c r="E180" s="289"/>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683</v>
      </c>
      <c r="B181" s="152" t="s">
        <v>477</v>
      </c>
      <c r="C181" s="288" t="s">
        <v>755</v>
      </c>
      <c r="D181" s="288" t="s">
        <v>479</v>
      </c>
      <c r="E181" s="289"/>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498</v>
      </c>
      <c r="B182" s="119" t="s">
        <v>478</v>
      </c>
      <c r="C182" s="330"/>
      <c r="D182" s="330"/>
      <c r="E182" s="289"/>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619</v>
      </c>
      <c r="C183" s="290"/>
      <c r="D183" s="290"/>
      <c r="E183" s="290"/>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296" t="s">
        <v>59</v>
      </c>
      <c r="B184" s="328"/>
      <c r="C184" s="328"/>
      <c r="D184" s="329"/>
      <c r="E184" s="112"/>
      <c r="F184" s="52"/>
      <c r="G184" s="53"/>
      <c r="H184" s="247">
        <f>H122+H137+H143+H148+H152+H160+H156+H164+H168+H172+H178+H181+H118</f>
        <v>111781.29999999999</v>
      </c>
      <c r="I184" s="247">
        <f>I122+I137+I143+I152+I160+I168+I172</f>
        <v>0</v>
      </c>
      <c r="J184" s="247">
        <f>J122+J137+J143+J148+J152+J160+J156+J164+J168+J172+J178+J181</f>
        <v>1387.3</v>
      </c>
      <c r="K184" s="247">
        <f>K122+K137+K143+K148+K152+K160+K156+K164+K168+K172+K178+K181+K118</f>
        <v>110393.99999999999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25" t="s">
        <v>237</v>
      </c>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7"/>
    </row>
    <row r="186" spans="1:36" s="3" customFormat="1" ht="31.5" customHeight="1" x14ac:dyDescent="0.25">
      <c r="A186" s="307" t="s">
        <v>590</v>
      </c>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4"/>
    </row>
    <row r="187" spans="1:36" s="2" customFormat="1" ht="126" x14ac:dyDescent="0.25">
      <c r="A187" s="20" t="s">
        <v>684</v>
      </c>
      <c r="B187" s="13" t="s">
        <v>62</v>
      </c>
      <c r="C187" s="293" t="s">
        <v>774</v>
      </c>
      <c r="D187" s="293" t="s">
        <v>778</v>
      </c>
      <c r="E187" s="293"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499</v>
      </c>
      <c r="B188" s="4" t="s">
        <v>238</v>
      </c>
      <c r="C188" s="294"/>
      <c r="D188" s="294"/>
      <c r="E188" s="294"/>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685</v>
      </c>
      <c r="B189" s="4" t="s">
        <v>250</v>
      </c>
      <c r="C189" s="294"/>
      <c r="D189" s="294"/>
      <c r="E189" s="294"/>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620</v>
      </c>
      <c r="C190" s="295"/>
      <c r="D190" s="295"/>
      <c r="E190" s="295"/>
      <c r="F190" s="80" t="s">
        <v>402</v>
      </c>
      <c r="G190" s="80" t="s">
        <v>404</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686</v>
      </c>
      <c r="B191" s="13" t="s">
        <v>63</v>
      </c>
      <c r="C191" s="293" t="s">
        <v>755</v>
      </c>
      <c r="D191" s="293" t="s">
        <v>779</v>
      </c>
      <c r="E191" s="293"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687</v>
      </c>
      <c r="B192" s="4" t="s">
        <v>259</v>
      </c>
      <c r="C192" s="294"/>
      <c r="D192" s="294"/>
      <c r="E192" s="294"/>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688</v>
      </c>
      <c r="B193" s="4" t="s">
        <v>441</v>
      </c>
      <c r="C193" s="294"/>
      <c r="D193" s="294"/>
      <c r="E193" s="294"/>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621</v>
      </c>
      <c r="C194" s="295"/>
      <c r="D194" s="295"/>
      <c r="E194" s="295"/>
      <c r="F194" s="80" t="s">
        <v>402</v>
      </c>
      <c r="G194" s="83" t="s">
        <v>405</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307" t="s">
        <v>591</v>
      </c>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9"/>
    </row>
    <row r="196" spans="1:34" s="2" customFormat="1" ht="63" x14ac:dyDescent="0.25">
      <c r="A196" s="20" t="s">
        <v>690</v>
      </c>
      <c r="B196" s="13" t="s">
        <v>66</v>
      </c>
      <c r="C196" s="293" t="s">
        <v>755</v>
      </c>
      <c r="D196" s="293" t="s">
        <v>779</v>
      </c>
      <c r="E196" s="293"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689</v>
      </c>
      <c r="B197" s="119" t="s">
        <v>269</v>
      </c>
      <c r="C197" s="294"/>
      <c r="D197" s="294"/>
      <c r="E197" s="294"/>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101.25" customHeight="1" x14ac:dyDescent="0.25">
      <c r="A198" s="21"/>
      <c r="B198" s="4" t="s">
        <v>622</v>
      </c>
      <c r="C198" s="295"/>
      <c r="D198" s="295"/>
      <c r="E198" s="295"/>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72.5" customHeight="1" x14ac:dyDescent="0.25">
      <c r="A199" s="20" t="s">
        <v>691</v>
      </c>
      <c r="B199" s="152" t="s">
        <v>67</v>
      </c>
      <c r="C199" s="159" t="s">
        <v>755</v>
      </c>
      <c r="D199" s="159" t="s">
        <v>780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86" customHeight="1" x14ac:dyDescent="0.25">
      <c r="A200" s="20" t="s">
        <v>692</v>
      </c>
      <c r="B200" s="13" t="s">
        <v>68</v>
      </c>
      <c r="C200" s="279" t="s">
        <v>755</v>
      </c>
      <c r="D200" s="117" t="s">
        <v>779</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3" t="s">
        <v>755</v>
      </c>
      <c r="D201" s="293" t="s">
        <v>779</v>
      </c>
      <c r="E201" s="293"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94"/>
      <c r="D202" s="294"/>
      <c r="E202" s="294"/>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693</v>
      </c>
      <c r="B203" s="4" t="s">
        <v>239</v>
      </c>
      <c r="C203" s="294"/>
      <c r="D203" s="294"/>
      <c r="E203" s="294"/>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623</v>
      </c>
      <c r="C204" s="295"/>
      <c r="D204" s="295"/>
      <c r="E204" s="295"/>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694</v>
      </c>
      <c r="B205" s="13" t="s">
        <v>119</v>
      </c>
      <c r="C205" s="293" t="s">
        <v>755</v>
      </c>
      <c r="D205" s="293" t="s">
        <v>780</v>
      </c>
      <c r="E205" s="293" t="s">
        <v>415</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94"/>
      <c r="D206" s="294"/>
      <c r="E206" s="294"/>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500</v>
      </c>
      <c r="B207" s="4" t="s">
        <v>85</v>
      </c>
      <c r="C207" s="294"/>
      <c r="D207" s="294"/>
      <c r="E207" s="294"/>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624</v>
      </c>
      <c r="C208" s="295"/>
      <c r="D208" s="295"/>
      <c r="E208" s="295"/>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695</v>
      </c>
      <c r="B209" s="13" t="s">
        <v>270</v>
      </c>
      <c r="C209" s="293" t="s">
        <v>755</v>
      </c>
      <c r="D209" s="293" t="s">
        <v>779</v>
      </c>
      <c r="E209" s="293"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696</v>
      </c>
      <c r="B210" s="4" t="s">
        <v>271</v>
      </c>
      <c r="C210" s="294"/>
      <c r="D210" s="294"/>
      <c r="E210" s="294"/>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625</v>
      </c>
      <c r="C211" s="295"/>
      <c r="D211" s="295"/>
      <c r="E211" s="295"/>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307" t="s">
        <v>592</v>
      </c>
      <c r="B212" s="308"/>
      <c r="C212" s="308"/>
      <c r="D212" s="308"/>
      <c r="E212" s="308"/>
      <c r="F212" s="308"/>
      <c r="G212" s="308"/>
      <c r="H212" s="308"/>
      <c r="I212" s="308"/>
      <c r="J212" s="308"/>
      <c r="K212" s="308"/>
      <c r="L212" s="308"/>
      <c r="M212" s="308"/>
      <c r="N212" s="308"/>
      <c r="O212" s="308"/>
      <c r="P212" s="308"/>
      <c r="Q212" s="308"/>
      <c r="R212" s="308"/>
      <c r="S212" s="308"/>
      <c r="T212" s="308"/>
      <c r="U212" s="308"/>
      <c r="V212" s="308"/>
      <c r="W212" s="308"/>
      <c r="X212" s="308"/>
      <c r="Y212" s="308"/>
      <c r="Z212" s="308"/>
      <c r="AA212" s="308"/>
      <c r="AB212" s="308"/>
      <c r="AC212" s="308"/>
      <c r="AD212" s="308"/>
      <c r="AE212" s="308"/>
      <c r="AF212" s="308"/>
      <c r="AG212" s="308"/>
      <c r="AH212" s="309"/>
    </row>
    <row r="213" spans="1:34" s="2" customFormat="1" ht="78.75" x14ac:dyDescent="0.25">
      <c r="A213" s="20" t="s">
        <v>697</v>
      </c>
      <c r="B213" s="13" t="s">
        <v>120</v>
      </c>
      <c r="C213" s="293" t="s">
        <v>771</v>
      </c>
      <c r="D213" s="293" t="s">
        <v>556</v>
      </c>
      <c r="E213" s="293"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698</v>
      </c>
      <c r="B214" s="4" t="s">
        <v>227</v>
      </c>
      <c r="C214" s="294"/>
      <c r="D214" s="294"/>
      <c r="E214" s="294"/>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699</v>
      </c>
      <c r="B215" s="4" t="s">
        <v>240</v>
      </c>
      <c r="C215" s="294"/>
      <c r="D215" s="294"/>
      <c r="E215" s="294"/>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626</v>
      </c>
      <c r="C216" s="295"/>
      <c r="D216" s="295"/>
      <c r="E216" s="295"/>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700</v>
      </c>
      <c r="B217" s="13" t="s">
        <v>70</v>
      </c>
      <c r="C217" s="293" t="s">
        <v>755</v>
      </c>
      <c r="D217" s="293" t="s">
        <v>779</v>
      </c>
      <c r="E217" s="293"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701</v>
      </c>
      <c r="B218" s="4" t="s">
        <v>215</v>
      </c>
      <c r="C218" s="294"/>
      <c r="D218" s="294"/>
      <c r="E218" s="294"/>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702</v>
      </c>
      <c r="B219" s="4" t="s">
        <v>216</v>
      </c>
      <c r="C219" s="294"/>
      <c r="D219" s="294"/>
      <c r="E219" s="295"/>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580</v>
      </c>
      <c r="C220" s="295"/>
      <c r="D220" s="295"/>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54" t="s">
        <v>561</v>
      </c>
      <c r="D221" s="293" t="s">
        <v>90</v>
      </c>
      <c r="E221" s="293"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54"/>
      <c r="D222" s="294"/>
      <c r="E222" s="294"/>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54"/>
      <c r="D223" s="295"/>
      <c r="E223" s="295"/>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703</v>
      </c>
      <c r="B224" s="13" t="s">
        <v>72</v>
      </c>
      <c r="C224" s="293" t="s">
        <v>755</v>
      </c>
      <c r="D224" s="293" t="s">
        <v>779</v>
      </c>
      <c r="E224" s="293"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508</v>
      </c>
      <c r="B225" s="13" t="s">
        <v>177</v>
      </c>
      <c r="C225" s="294"/>
      <c r="D225" s="294"/>
      <c r="E225" s="294"/>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627</v>
      </c>
      <c r="C226" s="295"/>
      <c r="D226" s="295"/>
      <c r="E226" s="295"/>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307" t="s">
        <v>593</v>
      </c>
      <c r="B227" s="323"/>
      <c r="C227" s="323"/>
      <c r="D227" s="323"/>
      <c r="E227" s="323"/>
      <c r="F227" s="323"/>
      <c r="G227" s="323"/>
      <c r="H227" s="323"/>
      <c r="I227" s="323"/>
      <c r="J227" s="323"/>
      <c r="K227" s="323"/>
      <c r="L227" s="323"/>
      <c r="M227" s="323"/>
      <c r="N227" s="323"/>
      <c r="O227" s="323"/>
      <c r="P227" s="323"/>
      <c r="Q227" s="323"/>
      <c r="R227" s="323"/>
      <c r="S227" s="323"/>
      <c r="T227" s="323"/>
      <c r="U227" s="323"/>
      <c r="V227" s="323"/>
      <c r="W227" s="323"/>
      <c r="X227" s="323"/>
      <c r="Y227" s="323"/>
      <c r="Z227" s="323"/>
      <c r="AA227" s="323"/>
      <c r="AB227" s="323"/>
      <c r="AC227" s="323"/>
      <c r="AD227" s="323"/>
      <c r="AE227" s="323"/>
      <c r="AF227" s="323"/>
      <c r="AG227" s="323"/>
      <c r="AH227" s="324"/>
    </row>
    <row r="228" spans="1:34" s="2" customFormat="1" ht="78.75" x14ac:dyDescent="0.25">
      <c r="A228" s="20" t="s">
        <v>704</v>
      </c>
      <c r="B228" s="13" t="s">
        <v>73</v>
      </c>
      <c r="C228" s="293" t="s">
        <v>755</v>
      </c>
      <c r="D228" s="293" t="s">
        <v>779</v>
      </c>
      <c r="E228" s="293"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501</v>
      </c>
      <c r="B229" s="13" t="s">
        <v>178</v>
      </c>
      <c r="C229" s="294"/>
      <c r="D229" s="294"/>
      <c r="E229" s="294"/>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628</v>
      </c>
      <c r="C230" s="295"/>
      <c r="D230" s="295"/>
      <c r="E230" s="295"/>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89.75" customHeight="1" x14ac:dyDescent="0.25">
      <c r="A231" s="19" t="s">
        <v>705</v>
      </c>
      <c r="B231" s="4" t="s">
        <v>487</v>
      </c>
      <c r="C231" s="262" t="s">
        <v>755</v>
      </c>
      <c r="D231" s="262" t="s">
        <v>779</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89" customHeight="1" x14ac:dyDescent="0.25">
      <c r="A232" s="19"/>
      <c r="B232" s="4" t="s">
        <v>629</v>
      </c>
      <c r="C232" s="262" t="s">
        <v>755</v>
      </c>
      <c r="D232" s="262" t="s">
        <v>779</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706</v>
      </c>
      <c r="B233" s="13" t="s">
        <v>74</v>
      </c>
      <c r="C233" s="293" t="s">
        <v>755</v>
      </c>
      <c r="D233" s="293" t="s">
        <v>779</v>
      </c>
      <c r="E233" s="293"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509</v>
      </c>
      <c r="B234" s="13" t="s">
        <v>179</v>
      </c>
      <c r="C234" s="294"/>
      <c r="D234" s="294"/>
      <c r="E234" s="294"/>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78.75" customHeight="1" x14ac:dyDescent="0.25">
      <c r="A235" s="19"/>
      <c r="B235" s="4" t="s">
        <v>630</v>
      </c>
      <c r="C235" s="295"/>
      <c r="D235" s="295"/>
      <c r="E235" s="295"/>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707</v>
      </c>
      <c r="B236" s="13" t="s">
        <v>75</v>
      </c>
      <c r="C236" s="293" t="s">
        <v>755</v>
      </c>
      <c r="D236" s="293" t="s">
        <v>779</v>
      </c>
      <c r="E236" s="293"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510</v>
      </c>
      <c r="B237" s="13" t="s">
        <v>181</v>
      </c>
      <c r="C237" s="294"/>
      <c r="D237" s="294"/>
      <c r="E237" s="294"/>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631</v>
      </c>
      <c r="C238" s="295"/>
      <c r="D238" s="295"/>
      <c r="E238" s="295"/>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708</v>
      </c>
      <c r="B239" s="13" t="s">
        <v>76</v>
      </c>
      <c r="C239" s="293" t="s">
        <v>755</v>
      </c>
      <c r="D239" s="293" t="s">
        <v>779</v>
      </c>
      <c r="E239" s="293"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81" customHeight="1" x14ac:dyDescent="0.25">
      <c r="A240" s="21" t="s">
        <v>502</v>
      </c>
      <c r="B240" s="13" t="s">
        <v>182</v>
      </c>
      <c r="C240" s="294"/>
      <c r="D240" s="294"/>
      <c r="E240" s="294"/>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61.5" customHeight="1" x14ac:dyDescent="0.25">
      <c r="A241" s="19"/>
      <c r="B241" s="4" t="s">
        <v>632</v>
      </c>
      <c r="C241" s="295"/>
      <c r="D241" s="295"/>
      <c r="E241" s="295"/>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105" customHeight="1" x14ac:dyDescent="0.25">
      <c r="A242" s="20" t="s">
        <v>709</v>
      </c>
      <c r="B242" s="13" t="s">
        <v>490</v>
      </c>
      <c r="C242" s="293" t="s">
        <v>755</v>
      </c>
      <c r="D242" s="293" t="s">
        <v>781</v>
      </c>
      <c r="E242" s="293" t="s">
        <v>98</v>
      </c>
      <c r="F242" s="187">
        <v>44197</v>
      </c>
      <c r="G242" s="188">
        <v>45291</v>
      </c>
      <c r="H242" s="34">
        <f>K242</f>
        <v>1168.0999999999999</v>
      </c>
      <c r="I242" s="34">
        <f t="shared" ref="I242:V242" si="85">I243</f>
        <v>0</v>
      </c>
      <c r="J242" s="34">
        <f t="shared" si="85"/>
        <v>0</v>
      </c>
      <c r="K242" s="34">
        <f>K243+K245+K247</f>
        <v>1168.0999999999999</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511</v>
      </c>
      <c r="B243" s="13" t="s">
        <v>581</v>
      </c>
      <c r="C243" s="294"/>
      <c r="D243" s="294"/>
      <c r="E243" s="294"/>
      <c r="F243" s="185">
        <v>44197</v>
      </c>
      <c r="G243" s="186">
        <v>45291</v>
      </c>
      <c r="H243" s="35">
        <f>I243+J243+K243+L243</f>
        <v>668.1</v>
      </c>
      <c r="I243" s="35">
        <v>0</v>
      </c>
      <c r="J243" s="35">
        <v>0</v>
      </c>
      <c r="K243" s="35">
        <v>668.1</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633</v>
      </c>
      <c r="C244" s="294"/>
      <c r="D244" s="294"/>
      <c r="E244" s="294"/>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710</v>
      </c>
      <c r="B245" s="4" t="s">
        <v>488</v>
      </c>
      <c r="C245" s="294"/>
      <c r="D245" s="294"/>
      <c r="E245" s="294"/>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634</v>
      </c>
      <c r="C246" s="294"/>
      <c r="D246" s="294"/>
      <c r="E246" s="294"/>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711</v>
      </c>
      <c r="B247" s="4" t="s">
        <v>489</v>
      </c>
      <c r="C247" s="294"/>
      <c r="D247" s="294"/>
      <c r="E247" s="294"/>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635</v>
      </c>
      <c r="C248" s="295"/>
      <c r="D248" s="295"/>
      <c r="E248" s="295"/>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307" t="s">
        <v>594</v>
      </c>
      <c r="B249" s="308"/>
      <c r="C249" s="308"/>
      <c r="D249" s="308"/>
      <c r="E249" s="308"/>
      <c r="F249" s="308"/>
      <c r="G249" s="308"/>
      <c r="H249" s="308"/>
      <c r="I249" s="308"/>
      <c r="J249" s="308"/>
      <c r="K249" s="308"/>
      <c r="L249" s="308"/>
      <c r="M249" s="308"/>
      <c r="N249" s="308"/>
      <c r="O249" s="308"/>
      <c r="P249" s="308"/>
      <c r="Q249" s="308"/>
      <c r="R249" s="308"/>
      <c r="S249" s="308"/>
      <c r="T249" s="308"/>
      <c r="U249" s="308"/>
      <c r="V249" s="308"/>
      <c r="W249" s="308"/>
      <c r="X249" s="308"/>
      <c r="Y249" s="308"/>
      <c r="Z249" s="308"/>
      <c r="AA249" s="308"/>
      <c r="AB249" s="308"/>
      <c r="AC249" s="308"/>
      <c r="AD249" s="308"/>
      <c r="AE249" s="308"/>
      <c r="AF249" s="308"/>
      <c r="AG249" s="308"/>
      <c r="AH249" s="309"/>
    </row>
    <row r="250" spans="1:34" s="2" customFormat="1" ht="63" x14ac:dyDescent="0.25">
      <c r="A250" s="20" t="s">
        <v>712</v>
      </c>
      <c r="B250" s="13" t="s">
        <v>77</v>
      </c>
      <c r="C250" s="293" t="s">
        <v>755</v>
      </c>
      <c r="D250" s="293" t="s">
        <v>779</v>
      </c>
      <c r="E250" s="293"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503</v>
      </c>
      <c r="B251" s="13" t="s">
        <v>183</v>
      </c>
      <c r="C251" s="294"/>
      <c r="D251" s="294"/>
      <c r="E251" s="294"/>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636</v>
      </c>
      <c r="C252" s="295"/>
      <c r="D252" s="295"/>
      <c r="E252" s="295"/>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713</v>
      </c>
      <c r="B253" s="13" t="s">
        <v>100</v>
      </c>
      <c r="C253" s="293" t="s">
        <v>755</v>
      </c>
      <c r="D253" s="293" t="s">
        <v>780</v>
      </c>
      <c r="E253" s="293"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504</v>
      </c>
      <c r="B254" s="13" t="s">
        <v>184</v>
      </c>
      <c r="C254" s="294"/>
      <c r="D254" s="294"/>
      <c r="E254" s="294"/>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637</v>
      </c>
      <c r="C255" s="295"/>
      <c r="D255" s="295"/>
      <c r="E255" s="295"/>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3" t="s">
        <v>755</v>
      </c>
      <c r="D256" s="293" t="s">
        <v>782</v>
      </c>
      <c r="E256" s="293"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513</v>
      </c>
      <c r="B257" s="13" t="s">
        <v>185</v>
      </c>
      <c r="C257" s="294"/>
      <c r="D257" s="294"/>
      <c r="E257" s="294"/>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714</v>
      </c>
      <c r="B258" s="13" t="s">
        <v>186</v>
      </c>
      <c r="C258" s="294"/>
      <c r="D258" s="294"/>
      <c r="E258" s="294"/>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512</v>
      </c>
      <c r="B259" s="4" t="s">
        <v>383</v>
      </c>
      <c r="C259" s="294"/>
      <c r="D259" s="294"/>
      <c r="E259" s="294"/>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4"/>
      <c r="D260" s="294"/>
      <c r="E260" s="294"/>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638</v>
      </c>
      <c r="C261" s="295"/>
      <c r="D261" s="295"/>
      <c r="E261" s="295"/>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715</v>
      </c>
      <c r="B262" s="13" t="s">
        <v>79</v>
      </c>
      <c r="C262" s="293" t="s">
        <v>755</v>
      </c>
      <c r="D262" s="293" t="s">
        <v>779</v>
      </c>
      <c r="E262" s="293" t="s">
        <v>102</v>
      </c>
      <c r="F262" s="187">
        <v>44197</v>
      </c>
      <c r="G262" s="188">
        <v>45291</v>
      </c>
      <c r="H262" s="36">
        <f t="shared" ref="H262:V262" si="92">H263</f>
        <v>248</v>
      </c>
      <c r="I262" s="36">
        <f t="shared" si="92"/>
        <v>0</v>
      </c>
      <c r="J262" s="36">
        <f t="shared" si="92"/>
        <v>0</v>
      </c>
      <c r="K262" s="36">
        <f t="shared" si="92"/>
        <v>248</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514</v>
      </c>
      <c r="B263" s="13" t="s">
        <v>187</v>
      </c>
      <c r="C263" s="294"/>
      <c r="D263" s="294"/>
      <c r="E263" s="370"/>
      <c r="F263" s="185">
        <v>44197</v>
      </c>
      <c r="G263" s="186">
        <v>45291</v>
      </c>
      <c r="H263" s="35">
        <f>I263+J263+K263+L263</f>
        <v>248</v>
      </c>
      <c r="I263" s="35">
        <v>0</v>
      </c>
      <c r="J263" s="35">
        <v>0</v>
      </c>
      <c r="K263" s="35">
        <v>248</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85.5" customHeight="1" x14ac:dyDescent="0.25">
      <c r="A264" s="21"/>
      <c r="B264" s="4" t="s">
        <v>639</v>
      </c>
      <c r="C264" s="295"/>
      <c r="D264" s="295"/>
      <c r="E264" s="371"/>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716</v>
      </c>
      <c r="B265" s="13" t="s">
        <v>80</v>
      </c>
      <c r="C265" s="293" t="s">
        <v>755</v>
      </c>
      <c r="D265" s="293" t="s">
        <v>779</v>
      </c>
      <c r="E265" s="293"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505</v>
      </c>
      <c r="B266" s="13" t="s">
        <v>180</v>
      </c>
      <c r="C266" s="294"/>
      <c r="D266" s="294"/>
      <c r="E266" s="294"/>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640</v>
      </c>
      <c r="C267" s="295"/>
      <c r="D267" s="295"/>
      <c r="E267" s="295"/>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717</v>
      </c>
      <c r="B268" s="13" t="s">
        <v>554</v>
      </c>
      <c r="C268" s="293" t="s">
        <v>755</v>
      </c>
      <c r="D268" s="293" t="s">
        <v>780</v>
      </c>
      <c r="E268" s="293"/>
      <c r="F268" s="187">
        <v>44197</v>
      </c>
      <c r="G268" s="188">
        <v>45291</v>
      </c>
      <c r="H268" s="36">
        <f>H269</f>
        <v>183.29999999999998</v>
      </c>
      <c r="I268" s="36">
        <f t="shared" ref="I268:J268" si="93">I269</f>
        <v>0</v>
      </c>
      <c r="J268" s="36">
        <f t="shared" si="93"/>
        <v>179.7</v>
      </c>
      <c r="K268" s="36">
        <v>37.5</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515</v>
      </c>
      <c r="B269" s="4" t="s">
        <v>470</v>
      </c>
      <c r="C269" s="294"/>
      <c r="D269" s="294"/>
      <c r="E269" s="384"/>
      <c r="F269" s="185">
        <v>44197</v>
      </c>
      <c r="G269" s="186">
        <v>45291</v>
      </c>
      <c r="H269" s="37">
        <f>J269+K269</f>
        <v>183.29999999999998</v>
      </c>
      <c r="I269" s="37">
        <v>0</v>
      </c>
      <c r="J269" s="37">
        <v>179.7</v>
      </c>
      <c r="K269" s="37">
        <v>3.6</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641</v>
      </c>
      <c r="C270" s="295"/>
      <c r="D270" s="295"/>
      <c r="E270" s="347"/>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296" t="s">
        <v>104</v>
      </c>
      <c r="B271" s="297"/>
      <c r="C271" s="298"/>
      <c r="D271" s="112"/>
      <c r="E271" s="112"/>
      <c r="F271" s="154"/>
      <c r="G271" s="53"/>
      <c r="H271" s="40">
        <f>I271+J271+K271+L271</f>
        <v>2009.3</v>
      </c>
      <c r="I271" s="40">
        <f>I191+I200+I228+I242+I256+I262</f>
        <v>0</v>
      </c>
      <c r="J271" s="40">
        <f>J268</f>
        <v>179.7</v>
      </c>
      <c r="K271" s="40">
        <f>K191+K200+K228+K242+K256+K262+K268</f>
        <v>1829.6</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25" t="s">
        <v>486</v>
      </c>
      <c r="B272" s="392"/>
      <c r="C272" s="392"/>
      <c r="D272" s="392"/>
      <c r="E272" s="392"/>
      <c r="F272" s="392"/>
      <c r="G272" s="392"/>
      <c r="H272" s="392"/>
      <c r="I272" s="392"/>
      <c r="J272" s="392"/>
      <c r="K272" s="392"/>
      <c r="L272" s="392"/>
      <c r="M272" s="392"/>
      <c r="N272" s="392"/>
      <c r="O272" s="392"/>
      <c r="P272" s="392"/>
      <c r="Q272" s="392"/>
      <c r="R272" s="392"/>
      <c r="S272" s="392"/>
      <c r="T272" s="392"/>
      <c r="U272" s="392"/>
      <c r="V272" s="392"/>
      <c r="W272" s="392"/>
      <c r="X272" s="392"/>
      <c r="Y272" s="392"/>
      <c r="Z272" s="392"/>
      <c r="AA272" s="392"/>
      <c r="AB272" s="392"/>
      <c r="AC272" s="392"/>
      <c r="AD272" s="392"/>
      <c r="AE272" s="392"/>
      <c r="AF272" s="392"/>
      <c r="AG272" s="392"/>
      <c r="AH272" s="393"/>
    </row>
    <row r="273" spans="1:35" s="3" customFormat="1" ht="54" customHeight="1" x14ac:dyDescent="0.25">
      <c r="A273" s="162"/>
      <c r="B273" s="307" t="s">
        <v>595</v>
      </c>
      <c r="C273" s="308"/>
      <c r="D273" s="308"/>
      <c r="E273" s="308"/>
      <c r="F273" s="308"/>
      <c r="G273" s="308"/>
      <c r="H273" s="308"/>
      <c r="I273" s="308"/>
      <c r="J273" s="308"/>
      <c r="K273" s="308"/>
      <c r="L273" s="308"/>
      <c r="M273" s="308"/>
      <c r="N273" s="308"/>
      <c r="O273" s="308"/>
      <c r="P273" s="308"/>
      <c r="Q273" s="308"/>
      <c r="R273" s="308"/>
      <c r="S273" s="308"/>
      <c r="T273" s="308"/>
      <c r="U273" s="308"/>
      <c r="V273" s="308"/>
      <c r="W273" s="308"/>
      <c r="X273" s="308"/>
      <c r="Y273" s="308"/>
      <c r="Z273" s="308"/>
      <c r="AA273" s="308"/>
      <c r="AB273" s="308"/>
      <c r="AC273" s="308"/>
      <c r="AD273" s="308"/>
      <c r="AE273" s="308"/>
      <c r="AF273" s="308"/>
      <c r="AG273" s="308"/>
      <c r="AH273" s="309"/>
    </row>
    <row r="274" spans="1:35" s="2" customFormat="1" ht="47.25" x14ac:dyDescent="0.25">
      <c r="A274" s="20" t="s">
        <v>718</v>
      </c>
      <c r="B274" s="13" t="s">
        <v>81</v>
      </c>
      <c r="C274" s="299" t="s">
        <v>755</v>
      </c>
      <c r="D274" s="299" t="s">
        <v>783</v>
      </c>
      <c r="E274" s="293"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516</v>
      </c>
      <c r="B275" s="4" t="s">
        <v>260</v>
      </c>
      <c r="C275" s="294"/>
      <c r="D275" s="294"/>
      <c r="E275" s="294"/>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719</v>
      </c>
      <c r="B276" s="4" t="s">
        <v>261</v>
      </c>
      <c r="C276" s="294"/>
      <c r="D276" s="294"/>
      <c r="E276" s="294"/>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720</v>
      </c>
      <c r="B277" s="4" t="s">
        <v>262</v>
      </c>
      <c r="C277" s="294"/>
      <c r="D277" s="294"/>
      <c r="E277" s="294"/>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642</v>
      </c>
      <c r="C278" s="295"/>
      <c r="D278" s="295"/>
      <c r="E278" s="295"/>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721</v>
      </c>
      <c r="B279" s="13" t="s">
        <v>82</v>
      </c>
      <c r="C279" s="299" t="s">
        <v>755</v>
      </c>
      <c r="D279" s="394" t="s">
        <v>784</v>
      </c>
      <c r="E279" s="293"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517</v>
      </c>
      <c r="B280" s="4" t="s">
        <v>263</v>
      </c>
      <c r="C280" s="294"/>
      <c r="D280" s="374"/>
      <c r="E280" s="294"/>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722</v>
      </c>
      <c r="B281" s="4" t="s">
        <v>339</v>
      </c>
      <c r="C281" s="294"/>
      <c r="D281" s="373"/>
      <c r="E281" s="295"/>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93.5" customHeight="1" x14ac:dyDescent="0.25">
      <c r="A282" s="21" t="s">
        <v>723</v>
      </c>
      <c r="B282" s="4" t="s">
        <v>264</v>
      </c>
      <c r="C282" s="294"/>
      <c r="D282" s="93" t="s">
        <v>785</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85.75" customHeight="1" x14ac:dyDescent="0.25">
      <c r="A283" s="21"/>
      <c r="B283" s="4" t="s">
        <v>643</v>
      </c>
      <c r="C283" s="295"/>
      <c r="D283" s="93" t="s">
        <v>786</v>
      </c>
      <c r="E283" s="57"/>
      <c r="F283" s="302" t="s">
        <v>377</v>
      </c>
      <c r="G283" s="303"/>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724</v>
      </c>
      <c r="B284" s="13" t="s">
        <v>381</v>
      </c>
      <c r="C284" s="299" t="s">
        <v>755</v>
      </c>
      <c r="D284" s="299" t="s">
        <v>787</v>
      </c>
      <c r="E284" s="299"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518</v>
      </c>
      <c r="B285" s="4" t="s">
        <v>370</v>
      </c>
      <c r="C285" s="373"/>
      <c r="D285" s="373"/>
      <c r="E285" s="373"/>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644</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725</v>
      </c>
      <c r="B287" s="13" t="s">
        <v>341</v>
      </c>
      <c r="C287" s="299" t="s">
        <v>755</v>
      </c>
      <c r="D287" s="299" t="s">
        <v>783</v>
      </c>
      <c r="E287" s="299"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519</v>
      </c>
      <c r="B288" s="4" t="s">
        <v>407</v>
      </c>
      <c r="C288" s="373"/>
      <c r="D288" s="373"/>
      <c r="E288" s="373"/>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645</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726</v>
      </c>
      <c r="B290" s="13" t="s">
        <v>378</v>
      </c>
      <c r="C290" s="299" t="s">
        <v>755</v>
      </c>
      <c r="D290" s="299" t="s">
        <v>788</v>
      </c>
      <c r="E290" s="299"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137.25" customHeight="1" x14ac:dyDescent="0.25">
      <c r="A291" s="21" t="s">
        <v>520</v>
      </c>
      <c r="B291" s="4" t="s">
        <v>343</v>
      </c>
      <c r="C291" s="373"/>
      <c r="D291" s="373"/>
      <c r="E291" s="373"/>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646</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727</v>
      </c>
      <c r="B293" s="13" t="s">
        <v>344</v>
      </c>
      <c r="C293" s="299" t="s">
        <v>755</v>
      </c>
      <c r="D293" s="299" t="s">
        <v>787</v>
      </c>
      <c r="E293" s="299"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521</v>
      </c>
      <c r="B294" s="4" t="s">
        <v>346</v>
      </c>
      <c r="C294" s="373"/>
      <c r="D294" s="373"/>
      <c r="E294" s="373"/>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647</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728</v>
      </c>
      <c r="B296" s="13" t="s">
        <v>273</v>
      </c>
      <c r="C296" s="299" t="s">
        <v>755</v>
      </c>
      <c r="D296" s="299" t="s">
        <v>789</v>
      </c>
      <c r="E296" s="391"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71.75" customHeight="1" x14ac:dyDescent="0.25">
      <c r="A297" s="21" t="s">
        <v>522</v>
      </c>
      <c r="B297" s="4" t="s">
        <v>347</v>
      </c>
      <c r="C297" s="373"/>
      <c r="D297" s="373"/>
      <c r="E297" s="391"/>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648</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729</v>
      </c>
      <c r="B299" s="13" t="s">
        <v>274</v>
      </c>
      <c r="C299" s="386" t="s">
        <v>756</v>
      </c>
      <c r="D299" s="386" t="s">
        <v>790</v>
      </c>
      <c r="E299" s="388"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523</v>
      </c>
      <c r="B300" s="4" t="s">
        <v>349</v>
      </c>
      <c r="C300" s="387"/>
      <c r="D300" s="387"/>
      <c r="E300" s="389"/>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524</v>
      </c>
      <c r="B301" s="4" t="s">
        <v>350</v>
      </c>
      <c r="C301" s="299" t="s">
        <v>756</v>
      </c>
      <c r="D301" s="274" t="s">
        <v>790</v>
      </c>
      <c r="E301" s="390"/>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649</v>
      </c>
      <c r="C302" s="373"/>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730</v>
      </c>
      <c r="B303" s="13" t="s">
        <v>277</v>
      </c>
      <c r="C303" s="299" t="s">
        <v>755</v>
      </c>
      <c r="D303" s="299" t="s">
        <v>791</v>
      </c>
      <c r="E303" s="299"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525</v>
      </c>
      <c r="B304" s="4" t="s">
        <v>278</v>
      </c>
      <c r="C304" s="373"/>
      <c r="D304" s="373"/>
      <c r="E304" s="373"/>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650</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307" t="s">
        <v>596</v>
      </c>
      <c r="B306" s="308"/>
      <c r="C306" s="308"/>
      <c r="D306" s="308"/>
      <c r="E306" s="308"/>
      <c r="F306" s="308"/>
      <c r="G306" s="308"/>
      <c r="H306" s="308"/>
      <c r="I306" s="308"/>
      <c r="J306" s="308"/>
      <c r="K306" s="308"/>
      <c r="L306" s="308"/>
      <c r="M306" s="308"/>
      <c r="N306" s="308"/>
      <c r="O306" s="308"/>
      <c r="P306" s="308"/>
      <c r="Q306" s="308"/>
      <c r="R306" s="308"/>
      <c r="S306" s="308"/>
      <c r="T306" s="308"/>
      <c r="U306" s="308"/>
      <c r="V306" s="308"/>
      <c r="W306" s="308"/>
      <c r="X306" s="308"/>
      <c r="Y306" s="308"/>
      <c r="Z306" s="308"/>
      <c r="AA306" s="308"/>
      <c r="AB306" s="308"/>
      <c r="AC306" s="308"/>
      <c r="AD306" s="308"/>
      <c r="AE306" s="308"/>
      <c r="AF306" s="308"/>
      <c r="AG306" s="308"/>
      <c r="AH306" s="309"/>
    </row>
    <row r="307" spans="1:35" s="2" customFormat="1" ht="204.75" x14ac:dyDescent="0.25">
      <c r="A307" s="20" t="s">
        <v>731</v>
      </c>
      <c r="B307" s="13" t="s">
        <v>279</v>
      </c>
      <c r="C307" s="299" t="s">
        <v>755</v>
      </c>
      <c r="D307" s="299" t="s">
        <v>787</v>
      </c>
      <c r="E307" s="293"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526</v>
      </c>
      <c r="B308" s="4" t="s">
        <v>351</v>
      </c>
      <c r="C308" s="374"/>
      <c r="D308" s="374"/>
      <c r="E308" s="294"/>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527</v>
      </c>
      <c r="B309" s="4" t="s">
        <v>352</v>
      </c>
      <c r="C309" s="373"/>
      <c r="D309" s="373"/>
      <c r="E309" s="295"/>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651</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732</v>
      </c>
      <c r="B311" s="13" t="s">
        <v>281</v>
      </c>
      <c r="C311" s="299" t="s">
        <v>760</v>
      </c>
      <c r="D311" s="299" t="s">
        <v>792</v>
      </c>
      <c r="E311" s="310"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528</v>
      </c>
      <c r="B312" s="4" t="s">
        <v>282</v>
      </c>
      <c r="C312" s="374"/>
      <c r="D312" s="374"/>
      <c r="E312" s="375"/>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529</v>
      </c>
      <c r="B313" s="4" t="s">
        <v>353</v>
      </c>
      <c r="C313" s="373"/>
      <c r="D313" s="373"/>
      <c r="E313" s="375"/>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652</v>
      </c>
      <c r="C314" s="93"/>
      <c r="D314" s="93"/>
      <c r="E314" s="311"/>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733</v>
      </c>
      <c r="B315" s="13" t="s">
        <v>283</v>
      </c>
      <c r="C315" s="299" t="s">
        <v>755</v>
      </c>
      <c r="D315" s="299" t="s">
        <v>787</v>
      </c>
      <c r="E315" s="310"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530</v>
      </c>
      <c r="B316" s="4" t="s">
        <v>290</v>
      </c>
      <c r="C316" s="374"/>
      <c r="D316" s="374"/>
      <c r="E316" s="375"/>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531</v>
      </c>
      <c r="B317" s="4" t="s">
        <v>291</v>
      </c>
      <c r="C317" s="373"/>
      <c r="D317" s="373"/>
      <c r="E317" s="311"/>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653</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734</v>
      </c>
      <c r="B319" s="13" t="s">
        <v>285</v>
      </c>
      <c r="C319" s="299" t="s">
        <v>755</v>
      </c>
      <c r="D319" s="299" t="s">
        <v>787</v>
      </c>
      <c r="E319" s="310"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532</v>
      </c>
      <c r="B320" s="4" t="s">
        <v>288</v>
      </c>
      <c r="C320" s="374"/>
      <c r="D320" s="374"/>
      <c r="E320" s="375"/>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735</v>
      </c>
      <c r="B321" s="4" t="s">
        <v>289</v>
      </c>
      <c r="C321" s="373"/>
      <c r="D321" s="373"/>
      <c r="E321" s="311"/>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654</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736</v>
      </c>
      <c r="B323" s="13" t="s">
        <v>287</v>
      </c>
      <c r="C323" s="299" t="s">
        <v>761</v>
      </c>
      <c r="D323" s="299" t="s">
        <v>783</v>
      </c>
      <c r="E323" s="310"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533</v>
      </c>
      <c r="B324" s="4" t="s">
        <v>354</v>
      </c>
      <c r="C324" s="374"/>
      <c r="D324" s="374"/>
      <c r="E324" s="375"/>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737</v>
      </c>
      <c r="B325" s="4" t="s">
        <v>355</v>
      </c>
      <c r="C325" s="373"/>
      <c r="D325" s="373"/>
      <c r="E325" s="31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655</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738</v>
      </c>
      <c r="B327" s="13" t="s">
        <v>293</v>
      </c>
      <c r="C327" s="299" t="s">
        <v>755</v>
      </c>
      <c r="D327" s="299" t="s">
        <v>783</v>
      </c>
      <c r="E327" s="310"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534</v>
      </c>
      <c r="B328" s="4" t="s">
        <v>294</v>
      </c>
      <c r="C328" s="373"/>
      <c r="D328" s="373"/>
      <c r="E328" s="311"/>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582</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739</v>
      </c>
      <c r="B330" s="13" t="s">
        <v>297</v>
      </c>
      <c r="C330" s="299" t="s">
        <v>755</v>
      </c>
      <c r="D330" s="299" t="s">
        <v>783</v>
      </c>
      <c r="E330" s="310"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535</v>
      </c>
      <c r="B331" s="4" t="s">
        <v>356</v>
      </c>
      <c r="C331" s="373"/>
      <c r="D331" s="373"/>
      <c r="E331" s="311"/>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656</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739</v>
      </c>
      <c r="B333" s="13" t="s">
        <v>298</v>
      </c>
      <c r="C333" s="299" t="s">
        <v>755</v>
      </c>
      <c r="D333" s="299" t="s">
        <v>783</v>
      </c>
      <c r="E333" s="310"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535</v>
      </c>
      <c r="B334" s="4" t="s">
        <v>300</v>
      </c>
      <c r="C334" s="373"/>
      <c r="D334" s="373"/>
      <c r="E334" s="311"/>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657</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307" t="s">
        <v>301</v>
      </c>
      <c r="B336" s="308"/>
      <c r="C336" s="308"/>
      <c r="D336" s="308"/>
      <c r="E336" s="308"/>
      <c r="F336" s="308"/>
      <c r="G336" s="308"/>
      <c r="H336" s="308"/>
      <c r="I336" s="308"/>
      <c r="J336" s="308"/>
      <c r="K336" s="308"/>
      <c r="L336" s="308"/>
      <c r="M336" s="308"/>
      <c r="N336" s="308"/>
      <c r="O336" s="308"/>
      <c r="P336" s="308"/>
      <c r="Q336" s="308"/>
      <c r="R336" s="308"/>
      <c r="S336" s="308"/>
      <c r="T336" s="308"/>
      <c r="U336" s="308"/>
      <c r="V336" s="308"/>
      <c r="W336" s="308"/>
      <c r="X336" s="308"/>
      <c r="Y336" s="308"/>
      <c r="Z336" s="308"/>
      <c r="AA336" s="308"/>
      <c r="AB336" s="308"/>
      <c r="AC336" s="308"/>
      <c r="AD336" s="308"/>
      <c r="AE336" s="308"/>
      <c r="AF336" s="308"/>
      <c r="AG336" s="308"/>
      <c r="AH336" s="309"/>
    </row>
    <row r="337" spans="1:34" s="3" customFormat="1" ht="91.5" customHeight="1" x14ac:dyDescent="0.25">
      <c r="A337" s="96" t="s">
        <v>741</v>
      </c>
      <c r="B337" s="13" t="s">
        <v>302</v>
      </c>
      <c r="C337" s="299" t="s">
        <v>761</v>
      </c>
      <c r="D337" s="312" t="s">
        <v>783</v>
      </c>
      <c r="E337" s="310"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536</v>
      </c>
      <c r="B338" s="4" t="s">
        <v>372</v>
      </c>
      <c r="C338" s="373"/>
      <c r="D338" s="313"/>
      <c r="E338" s="311"/>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658</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740</v>
      </c>
      <c r="B340" s="13" t="s">
        <v>303</v>
      </c>
      <c r="C340" s="299" t="s">
        <v>755</v>
      </c>
      <c r="D340" s="293" t="s">
        <v>783</v>
      </c>
      <c r="E340" s="310"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506</v>
      </c>
      <c r="B341" s="4" t="s">
        <v>304</v>
      </c>
      <c r="C341" s="374"/>
      <c r="D341" s="294"/>
      <c r="E341" s="375"/>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537</v>
      </c>
      <c r="B342" s="4" t="s">
        <v>357</v>
      </c>
      <c r="C342" s="373"/>
      <c r="D342" s="295"/>
      <c r="E342" s="311"/>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659</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742</v>
      </c>
      <c r="B344" s="13" t="s">
        <v>305</v>
      </c>
      <c r="C344" s="161" t="s">
        <v>563</v>
      </c>
      <c r="D344" s="121" t="s">
        <v>557</v>
      </c>
      <c r="E344" s="310"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538</v>
      </c>
      <c r="B345" s="4" t="s">
        <v>306</v>
      </c>
      <c r="C345" s="161" t="s">
        <v>564</v>
      </c>
      <c r="D345" s="121" t="s">
        <v>558</v>
      </c>
      <c r="E345" s="375"/>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743</v>
      </c>
      <c r="B346" s="4" t="s">
        <v>307</v>
      </c>
      <c r="C346" s="107" t="s">
        <v>564</v>
      </c>
      <c r="D346" s="121" t="s">
        <v>393</v>
      </c>
      <c r="E346" s="311"/>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660</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744</v>
      </c>
      <c r="B348" s="13" t="s">
        <v>308</v>
      </c>
      <c r="C348" s="293" t="s">
        <v>564</v>
      </c>
      <c r="D348" s="293" t="s">
        <v>559</v>
      </c>
      <c r="E348" s="310"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539</v>
      </c>
      <c r="B349" s="4" t="s">
        <v>311</v>
      </c>
      <c r="C349" s="295"/>
      <c r="D349" s="295"/>
      <c r="E349" s="311"/>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661</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745</v>
      </c>
      <c r="B351" s="13" t="s">
        <v>379</v>
      </c>
      <c r="C351" s="299" t="s">
        <v>755</v>
      </c>
      <c r="D351" s="293" t="s">
        <v>783</v>
      </c>
      <c r="E351" s="310"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540</v>
      </c>
      <c r="B352" s="4" t="s">
        <v>358</v>
      </c>
      <c r="C352" s="373"/>
      <c r="D352" s="295"/>
      <c r="E352" s="311"/>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662</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746</v>
      </c>
      <c r="B354" s="13" t="s">
        <v>313</v>
      </c>
      <c r="C354" s="293" t="s">
        <v>565</v>
      </c>
      <c r="D354" s="293" t="s">
        <v>560</v>
      </c>
      <c r="E354" s="310"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541</v>
      </c>
      <c r="B355" s="4" t="s">
        <v>359</v>
      </c>
      <c r="C355" s="295"/>
      <c r="D355" s="295"/>
      <c r="E355" s="311"/>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663</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747</v>
      </c>
      <c r="B357" s="13" t="s">
        <v>315</v>
      </c>
      <c r="C357" s="293" t="s">
        <v>564</v>
      </c>
      <c r="D357" s="293" t="s">
        <v>393</v>
      </c>
      <c r="E357" s="310"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542</v>
      </c>
      <c r="B358" s="4" t="s">
        <v>360</v>
      </c>
      <c r="C358" s="295"/>
      <c r="D358" s="295"/>
      <c r="E358" s="311"/>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664</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99" t="s">
        <v>564</v>
      </c>
      <c r="D360" s="293" t="s">
        <v>783</v>
      </c>
      <c r="E360" s="310"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543</v>
      </c>
      <c r="B361" s="4" t="s">
        <v>320</v>
      </c>
      <c r="C361" s="373"/>
      <c r="D361" s="295"/>
      <c r="E361" s="311"/>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665</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99" t="s">
        <v>760</v>
      </c>
      <c r="D363" s="293" t="s">
        <v>783</v>
      </c>
      <c r="E363" s="310"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544</v>
      </c>
      <c r="B364" s="4" t="s">
        <v>361</v>
      </c>
      <c r="C364" s="374"/>
      <c r="D364" s="294"/>
      <c r="E364" s="375"/>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748</v>
      </c>
      <c r="B365" s="4" t="s">
        <v>362</v>
      </c>
      <c r="C365" s="374"/>
      <c r="D365" s="294"/>
      <c r="E365" s="375"/>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749</v>
      </c>
      <c r="B366" s="4" t="s">
        <v>363</v>
      </c>
      <c r="C366" s="373"/>
      <c r="D366" s="295"/>
      <c r="E366" s="31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666</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99" t="s">
        <v>755</v>
      </c>
      <c r="D368" s="293" t="s">
        <v>783</v>
      </c>
      <c r="E368" s="310"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507</v>
      </c>
      <c r="B369" s="4" t="s">
        <v>382</v>
      </c>
      <c r="C369" s="373"/>
      <c r="D369" s="295"/>
      <c r="E369" s="311"/>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667</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307" t="s">
        <v>597</v>
      </c>
      <c r="B371" s="308"/>
      <c r="C371" s="308"/>
      <c r="D371" s="308"/>
      <c r="E371" s="308"/>
      <c r="F371" s="308"/>
      <c r="G371" s="308"/>
      <c r="H371" s="308"/>
      <c r="I371" s="308"/>
      <c r="J371" s="308"/>
      <c r="K371" s="308"/>
      <c r="L371" s="308"/>
      <c r="M371" s="308"/>
      <c r="N371" s="308"/>
      <c r="O371" s="308"/>
      <c r="P371" s="308"/>
      <c r="Q371" s="308"/>
      <c r="R371" s="308"/>
      <c r="S371" s="308"/>
      <c r="T371" s="308"/>
      <c r="U371" s="308"/>
      <c r="V371" s="308"/>
      <c r="W371" s="308"/>
      <c r="X371" s="308"/>
      <c r="Y371" s="308"/>
      <c r="Z371" s="308"/>
      <c r="AA371" s="308"/>
      <c r="AB371" s="308"/>
      <c r="AC371" s="308"/>
      <c r="AD371" s="308"/>
      <c r="AE371" s="308"/>
      <c r="AF371" s="308"/>
      <c r="AG371" s="308"/>
      <c r="AH371" s="309"/>
      <c r="AI371" s="143"/>
    </row>
    <row r="372" spans="1:35" s="3" customFormat="1" ht="132.75" customHeight="1" x14ac:dyDescent="0.25">
      <c r="A372" s="141" t="s">
        <v>750</v>
      </c>
      <c r="B372" s="142" t="s">
        <v>322</v>
      </c>
      <c r="C372" s="374" t="s">
        <v>761</v>
      </c>
      <c r="D372" s="294" t="s">
        <v>411</v>
      </c>
      <c r="E372" s="294"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545</v>
      </c>
      <c r="B373" s="4" t="s">
        <v>392</v>
      </c>
      <c r="C373" s="373"/>
      <c r="D373" s="295"/>
      <c r="E373" s="295"/>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668</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99" t="s">
        <v>565</v>
      </c>
      <c r="D375" s="293" t="s">
        <v>553</v>
      </c>
      <c r="E375" s="310"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546</v>
      </c>
      <c r="B376" s="4" t="s">
        <v>364</v>
      </c>
      <c r="C376" s="373"/>
      <c r="D376" s="295"/>
      <c r="E376" s="311"/>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669</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80" t="s">
        <v>598</v>
      </c>
      <c r="B378" s="381"/>
      <c r="C378" s="381"/>
      <c r="D378" s="381"/>
      <c r="E378" s="381"/>
      <c r="F378" s="381"/>
      <c r="G378" s="381"/>
      <c r="H378" s="381"/>
      <c r="I378" s="381"/>
      <c r="J378" s="381"/>
      <c r="K378" s="381"/>
      <c r="L378" s="381"/>
      <c r="M378" s="381"/>
      <c r="N378" s="381"/>
      <c r="O378" s="381"/>
      <c r="P378" s="381"/>
      <c r="Q378" s="381"/>
      <c r="R378" s="381"/>
      <c r="S378" s="381"/>
      <c r="T378" s="381"/>
      <c r="U378" s="381"/>
      <c r="V378" s="381"/>
      <c r="W378" s="381"/>
      <c r="X378" s="381"/>
      <c r="Y378" s="381"/>
      <c r="Z378" s="381"/>
      <c r="AA378" s="381"/>
      <c r="AB378" s="381"/>
      <c r="AC378" s="381"/>
      <c r="AD378" s="381"/>
      <c r="AE378" s="381"/>
      <c r="AF378" s="381"/>
      <c r="AG378" s="381"/>
      <c r="AH378" s="382"/>
    </row>
    <row r="379" spans="1:35" s="2" customFormat="1" ht="267.75" customHeight="1" x14ac:dyDescent="0.25">
      <c r="A379" s="146">
        <v>83</v>
      </c>
      <c r="B379" s="142" t="s">
        <v>325</v>
      </c>
      <c r="C379" s="294" t="s">
        <v>755</v>
      </c>
      <c r="D379" s="294" t="s">
        <v>775</v>
      </c>
      <c r="E379" s="375"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547</v>
      </c>
      <c r="B380" s="4" t="s">
        <v>365</v>
      </c>
      <c r="C380" s="295"/>
      <c r="D380" s="295"/>
      <c r="E380" s="311"/>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670</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99" t="s">
        <v>755</v>
      </c>
      <c r="D382" s="299" t="s">
        <v>783</v>
      </c>
      <c r="E382" s="293"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548</v>
      </c>
      <c r="B383" s="250" t="s">
        <v>366</v>
      </c>
      <c r="C383" s="374"/>
      <c r="D383" s="374"/>
      <c r="E383" s="294"/>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549</v>
      </c>
      <c r="B384" s="250" t="s">
        <v>327</v>
      </c>
      <c r="C384" s="373"/>
      <c r="D384" s="373"/>
      <c r="E384" s="295"/>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671</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99" t="s">
        <v>757</v>
      </c>
      <c r="D386" s="299" t="s">
        <v>412</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550</v>
      </c>
      <c r="B387" s="250" t="s">
        <v>330</v>
      </c>
      <c r="C387" s="374"/>
      <c r="D387" s="374"/>
      <c r="E387" s="131" t="s">
        <v>399</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751</v>
      </c>
      <c r="B388" s="4" t="s">
        <v>331</v>
      </c>
      <c r="C388" s="373"/>
      <c r="D388" s="373"/>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672</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04" t="s">
        <v>599</v>
      </c>
      <c r="C390" s="305"/>
      <c r="D390" s="305"/>
      <c r="E390" s="305"/>
      <c r="F390" s="305"/>
      <c r="G390" s="305"/>
      <c r="H390" s="305"/>
      <c r="I390" s="305"/>
      <c r="J390" s="305"/>
      <c r="K390" s="305"/>
      <c r="L390" s="305"/>
      <c r="M390" s="305"/>
      <c r="N390" s="305"/>
      <c r="O390" s="305"/>
      <c r="P390" s="305"/>
      <c r="Q390" s="305"/>
      <c r="R390" s="305"/>
      <c r="S390" s="305"/>
      <c r="T390" s="305"/>
      <c r="U390" s="305"/>
      <c r="V390" s="305"/>
      <c r="W390" s="305"/>
      <c r="X390" s="305"/>
      <c r="Y390" s="305"/>
      <c r="Z390" s="305"/>
      <c r="AA390" s="305"/>
      <c r="AB390" s="305"/>
      <c r="AC390" s="305"/>
      <c r="AD390" s="305"/>
      <c r="AE390" s="305"/>
      <c r="AF390" s="305"/>
      <c r="AG390" s="305"/>
      <c r="AH390" s="306"/>
    </row>
    <row r="391" spans="1:37" s="3" customFormat="1" ht="131.25" customHeight="1" x14ac:dyDescent="0.25">
      <c r="A391" s="20">
        <v>86</v>
      </c>
      <c r="B391" s="13" t="s">
        <v>333</v>
      </c>
      <c r="C391" s="367" t="s">
        <v>755</v>
      </c>
      <c r="D391" s="299" t="s">
        <v>783</v>
      </c>
      <c r="E391" s="376"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551</v>
      </c>
      <c r="B392" s="4" t="s">
        <v>373</v>
      </c>
      <c r="C392" s="368"/>
      <c r="D392" s="373"/>
      <c r="E392" s="377"/>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673</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67" t="s">
        <v>755</v>
      </c>
      <c r="D394" s="299" t="s">
        <v>783</v>
      </c>
      <c r="E394" s="310"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552</v>
      </c>
      <c r="B395" s="4" t="s">
        <v>374</v>
      </c>
      <c r="C395" s="368"/>
      <c r="D395" s="373"/>
      <c r="E395" s="311"/>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674</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67" t="s">
        <v>755</v>
      </c>
      <c r="D397" s="299" t="s">
        <v>793</v>
      </c>
      <c r="E397" s="378"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752</v>
      </c>
      <c r="B398" s="4" t="s">
        <v>375</v>
      </c>
      <c r="C398" s="368"/>
      <c r="D398" s="373"/>
      <c r="E398" s="379"/>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675</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398</v>
      </c>
      <c r="C401" s="173"/>
      <c r="D401" s="174"/>
      <c r="E401" s="175"/>
      <c r="F401" s="176"/>
      <c r="G401" s="177"/>
      <c r="H401" s="200">
        <f>H67+H111+H184+H271+H400</f>
        <v>168789.09999999998</v>
      </c>
      <c r="I401" s="200"/>
      <c r="J401" s="200">
        <f>J67+J111+J184+J271+J400</f>
        <v>1567</v>
      </c>
      <c r="K401" s="200">
        <f>K67+K111+K184+K271+K400</f>
        <v>167222.1</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C357:C358"/>
    <mergeCell ref="D357:D358"/>
    <mergeCell ref="E357:E358"/>
    <mergeCell ref="C360:C361"/>
    <mergeCell ref="D360:D361"/>
    <mergeCell ref="E360:E361"/>
    <mergeCell ref="C363:C366"/>
    <mergeCell ref="D363:D366"/>
    <mergeCell ref="E363:E366"/>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91:C392"/>
    <mergeCell ref="D391:D392"/>
    <mergeCell ref="E391:E392"/>
    <mergeCell ref="C394:C395"/>
    <mergeCell ref="D394:D395"/>
    <mergeCell ref="E394:E395"/>
    <mergeCell ref="C397:C398"/>
    <mergeCell ref="D397:D398"/>
    <mergeCell ref="E397:E398"/>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Елькина О.Г.</cp:lastModifiedBy>
  <cp:lastPrinted>2021-06-25T12:34:44Z</cp:lastPrinted>
  <dcterms:created xsi:type="dcterms:W3CDTF">2014-09-11T06:26:00Z</dcterms:created>
  <dcterms:modified xsi:type="dcterms:W3CDTF">2021-10-04T08:30:06Z</dcterms:modified>
</cp:coreProperties>
</file>