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</definedNames>
  <calcPr calcId="144525"/>
</workbook>
</file>

<file path=xl/calcChain.xml><?xml version="1.0" encoding="utf-8"?>
<calcChain xmlns="http://schemas.openxmlformats.org/spreadsheetml/2006/main">
  <c r="K36" i="27" l="1"/>
  <c r="J155" i="27" l="1"/>
  <c r="J69" i="27" l="1"/>
  <c r="K69" i="27"/>
  <c r="J46" i="27"/>
  <c r="K46" i="27"/>
  <c r="I47" i="27" l="1"/>
  <c r="I46" i="27" s="1"/>
  <c r="H47" i="27" l="1"/>
  <c r="H46" i="27" s="1"/>
  <c r="I43" i="27"/>
  <c r="H43" i="27" s="1"/>
  <c r="I18" i="27" l="1"/>
  <c r="H18" i="27" s="1"/>
  <c r="K17" i="27"/>
  <c r="K33" i="27" s="1"/>
  <c r="I17" i="27" l="1"/>
  <c r="H17" i="27" s="1"/>
  <c r="I41" i="27" l="1"/>
  <c r="H41" i="27" s="1"/>
  <c r="I39" i="27"/>
  <c r="H39" i="27" s="1"/>
  <c r="I36" i="27" l="1"/>
  <c r="K66" i="27" l="1"/>
  <c r="I67" i="27"/>
  <c r="H67" i="27" s="1"/>
  <c r="I66" i="27" l="1"/>
  <c r="H66" i="27" s="1"/>
  <c r="V132" i="27"/>
  <c r="Q132" i="27"/>
  <c r="L132" i="27"/>
  <c r="S153" i="27"/>
  <c r="N153" i="27"/>
  <c r="I153" i="27"/>
  <c r="H153" i="27" l="1"/>
  <c r="N37" i="27"/>
  <c r="S37" i="27"/>
  <c r="I136" i="27" l="1"/>
  <c r="H136" i="27" s="1"/>
  <c r="I125" i="27" l="1"/>
  <c r="J33" i="27" l="1"/>
  <c r="I16" i="27" l="1"/>
  <c r="W132" i="27"/>
  <c r="U132" i="27"/>
  <c r="T132" i="27"/>
  <c r="R132" i="27"/>
  <c r="P132" i="27"/>
  <c r="O132" i="27"/>
  <c r="M132" i="27"/>
  <c r="K132" i="27"/>
  <c r="J132" i="27"/>
  <c r="I132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0" i="27" l="1"/>
  <c r="H31" i="27"/>
  <c r="S28" i="27"/>
  <c r="S29" i="27"/>
  <c r="T27" i="27"/>
  <c r="N29" i="27"/>
  <c r="O28" i="27"/>
  <c r="I29" i="27"/>
  <c r="I28" i="27"/>
  <c r="J27" i="27"/>
  <c r="P49" i="27"/>
  <c r="N52" i="27"/>
  <c r="S27" i="27" l="1"/>
  <c r="T26" i="27"/>
  <c r="S26" i="27" s="1"/>
  <c r="H29" i="27"/>
  <c r="N28" i="27"/>
  <c r="H28" i="27" s="1"/>
  <c r="O27" i="27"/>
  <c r="I27" i="27"/>
  <c r="J26" i="27"/>
  <c r="I26" i="27" s="1"/>
  <c r="S137" i="27"/>
  <c r="N137" i="27"/>
  <c r="I137" i="27"/>
  <c r="S133" i="27"/>
  <c r="N133" i="27"/>
  <c r="I133" i="27"/>
  <c r="N27" i="27" l="1"/>
  <c r="H27" i="27" s="1"/>
  <c r="O26" i="27"/>
  <c r="N26" i="27" s="1"/>
  <c r="H26" i="27" s="1"/>
  <c r="H137" i="27"/>
  <c r="H133" i="27"/>
  <c r="I33" i="27" l="1"/>
  <c r="H33" i="27" s="1"/>
  <c r="K82" i="27"/>
  <c r="L82" i="27"/>
  <c r="J82" i="27"/>
  <c r="M82" i="27"/>
  <c r="W82" i="27"/>
  <c r="V82" i="27"/>
  <c r="T82" i="27"/>
  <c r="R82" i="27"/>
  <c r="Q82" i="27"/>
  <c r="O82" i="27"/>
  <c r="U82" i="27" l="1"/>
  <c r="P82" i="27"/>
  <c r="S89" i="27"/>
  <c r="N89" i="27"/>
  <c r="N87" i="27" l="1"/>
  <c r="S87" i="27"/>
  <c r="I87" i="27" l="1"/>
  <c r="H87" i="27" s="1"/>
  <c r="I89" i="27"/>
  <c r="H89" i="27" s="1"/>
  <c r="H103" i="27" l="1"/>
  <c r="H101" i="27"/>
  <c r="H99" i="27"/>
  <c r="H97" i="27"/>
  <c r="H95" i="27"/>
  <c r="H93" i="27"/>
  <c r="H91" i="27"/>
  <c r="S151" i="27"/>
  <c r="S149" i="27"/>
  <c r="S147" i="27"/>
  <c r="S145" i="27"/>
  <c r="S143" i="27"/>
  <c r="S141" i="27"/>
  <c r="S139" i="27"/>
  <c r="S135" i="27"/>
  <c r="S129" i="27"/>
  <c r="S128" i="27"/>
  <c r="W127" i="27"/>
  <c r="V127" i="27"/>
  <c r="U127" i="27"/>
  <c r="T127" i="27"/>
  <c r="S125" i="27"/>
  <c r="W124" i="27"/>
  <c r="V124" i="27"/>
  <c r="U124" i="27"/>
  <c r="T124" i="27"/>
  <c r="S121" i="27"/>
  <c r="S119" i="27"/>
  <c r="S117" i="27"/>
  <c r="W116" i="27"/>
  <c r="V116" i="27"/>
  <c r="U116" i="27"/>
  <c r="T116" i="27"/>
  <c r="S108" i="27"/>
  <c r="S105" i="27"/>
  <c r="S85" i="27"/>
  <c r="S83" i="27"/>
  <c r="W113" i="27"/>
  <c r="V113" i="27"/>
  <c r="U113" i="27"/>
  <c r="T113" i="27"/>
  <c r="S77" i="27"/>
  <c r="W76" i="27"/>
  <c r="V76" i="27"/>
  <c r="U76" i="27"/>
  <c r="T76" i="27"/>
  <c r="S73" i="27"/>
  <c r="W72" i="27"/>
  <c r="V72" i="27"/>
  <c r="U72" i="27"/>
  <c r="T72" i="27"/>
  <c r="S63" i="27"/>
  <c r="S62" i="27"/>
  <c r="W61" i="27"/>
  <c r="V61" i="27"/>
  <c r="U61" i="27"/>
  <c r="T61" i="27"/>
  <c r="S52" i="27"/>
  <c r="S51" i="27"/>
  <c r="S50" i="27"/>
  <c r="W49" i="27"/>
  <c r="V49" i="27"/>
  <c r="U49" i="27"/>
  <c r="T49" i="27"/>
  <c r="S36" i="27"/>
  <c r="W36" i="27"/>
  <c r="V36" i="27"/>
  <c r="U36" i="27"/>
  <c r="T36" i="27"/>
  <c r="S24" i="27"/>
  <c r="S22" i="27"/>
  <c r="W21" i="27"/>
  <c r="V21" i="27"/>
  <c r="U21" i="27"/>
  <c r="T21" i="27"/>
  <c r="W69" i="27" l="1"/>
  <c r="W79" i="27"/>
  <c r="S124" i="27"/>
  <c r="U79" i="27"/>
  <c r="T79" i="27"/>
  <c r="V79" i="27"/>
  <c r="S76" i="27"/>
  <c r="T69" i="27"/>
  <c r="S61" i="27"/>
  <c r="S72" i="27"/>
  <c r="T155" i="27"/>
  <c r="T156" i="27" s="1"/>
  <c r="S127" i="27"/>
  <c r="S132" i="27"/>
  <c r="U155" i="27"/>
  <c r="W155" i="27"/>
  <c r="U69" i="27"/>
  <c r="V69" i="27"/>
  <c r="S49" i="27"/>
  <c r="S69" i="27" s="1"/>
  <c r="V155" i="27"/>
  <c r="S21" i="27"/>
  <c r="S82" i="27"/>
  <c r="S113" i="27" s="1"/>
  <c r="S116" i="27"/>
  <c r="W156" i="27" l="1"/>
  <c r="S79" i="27"/>
  <c r="V156" i="27"/>
  <c r="U156" i="27"/>
  <c r="S155" i="27"/>
  <c r="S156" i="27" s="1"/>
  <c r="I145" i="27"/>
  <c r="N119" i="27"/>
  <c r="N117" i="27"/>
  <c r="N83" i="27"/>
  <c r="N85" i="27"/>
  <c r="J36" i="27"/>
  <c r="L36" i="27"/>
  <c r="M36" i="27"/>
  <c r="O36" i="27"/>
  <c r="P36" i="27"/>
  <c r="Q36" i="27"/>
  <c r="R36" i="27"/>
  <c r="I37" i="27"/>
  <c r="N36" i="27"/>
  <c r="H36" i="27" l="1"/>
  <c r="H37" i="27"/>
  <c r="N51" i="27"/>
  <c r="N50" i="27"/>
  <c r="R49" i="27"/>
  <c r="Q49" i="27"/>
  <c r="O49" i="27"/>
  <c r="N49" i="27" l="1"/>
  <c r="N69" i="27" s="1"/>
  <c r="N151" i="27"/>
  <c r="N149" i="27"/>
  <c r="N147" i="27"/>
  <c r="N145" i="27"/>
  <c r="N143" i="27"/>
  <c r="N141" i="27"/>
  <c r="N139" i="27"/>
  <c r="N135" i="27"/>
  <c r="N129" i="27"/>
  <c r="N128" i="27"/>
  <c r="R127" i="27"/>
  <c r="Q127" i="27"/>
  <c r="P127" i="27"/>
  <c r="O127" i="27"/>
  <c r="M127" i="27"/>
  <c r="L127" i="27"/>
  <c r="K127" i="27"/>
  <c r="J127" i="27"/>
  <c r="N125" i="27"/>
  <c r="H125" i="27" s="1"/>
  <c r="R124" i="27"/>
  <c r="Q124" i="27"/>
  <c r="P124" i="27"/>
  <c r="O124" i="27"/>
  <c r="M124" i="27"/>
  <c r="L124" i="27"/>
  <c r="K124" i="27"/>
  <c r="J124" i="27"/>
  <c r="N121" i="27"/>
  <c r="R116" i="27"/>
  <c r="Q116" i="27"/>
  <c r="P116" i="27"/>
  <c r="O116" i="27"/>
  <c r="M116" i="27"/>
  <c r="L116" i="27"/>
  <c r="L155" i="27" s="1"/>
  <c r="K116" i="27"/>
  <c r="J116" i="27"/>
  <c r="N108" i="27"/>
  <c r="I108" i="27"/>
  <c r="N105" i="27"/>
  <c r="I105" i="27"/>
  <c r="R113" i="27"/>
  <c r="Q113" i="27"/>
  <c r="P113" i="27"/>
  <c r="O113" i="27"/>
  <c r="N77" i="27"/>
  <c r="I77" i="27"/>
  <c r="R76" i="27"/>
  <c r="Q76" i="27"/>
  <c r="P76" i="27"/>
  <c r="O76" i="27"/>
  <c r="M76" i="27"/>
  <c r="L76" i="27"/>
  <c r="K76" i="27"/>
  <c r="J76" i="27"/>
  <c r="N73" i="27"/>
  <c r="I73" i="27"/>
  <c r="R72" i="27"/>
  <c r="Q72" i="27"/>
  <c r="Q79" i="27" s="1"/>
  <c r="P72" i="27"/>
  <c r="O72" i="27"/>
  <c r="M72" i="27"/>
  <c r="M79" i="27" s="1"/>
  <c r="L72" i="27"/>
  <c r="K72" i="27"/>
  <c r="J72" i="27"/>
  <c r="J79" i="27" s="1"/>
  <c r="R69" i="27"/>
  <c r="Q69" i="27"/>
  <c r="P69" i="27"/>
  <c r="O69" i="27"/>
  <c r="N62" i="27"/>
  <c r="N63" i="27"/>
  <c r="I62" i="27"/>
  <c r="I63" i="27"/>
  <c r="R61" i="27"/>
  <c r="Q61" i="27"/>
  <c r="P61" i="27"/>
  <c r="O61" i="27"/>
  <c r="M61" i="27"/>
  <c r="L61" i="27"/>
  <c r="K61" i="27"/>
  <c r="J61" i="27"/>
  <c r="H25" i="27"/>
  <c r="I50" i="27"/>
  <c r="H50" i="27" s="1"/>
  <c r="I51" i="27"/>
  <c r="H51" i="27" s="1"/>
  <c r="I52" i="27"/>
  <c r="H52" i="27" s="1"/>
  <c r="M49" i="27"/>
  <c r="L49" i="27"/>
  <c r="K49" i="27"/>
  <c r="J49" i="27"/>
  <c r="N24" i="27"/>
  <c r="N22" i="27"/>
  <c r="R21" i="27"/>
  <c r="Q21" i="27"/>
  <c r="P21" i="27"/>
  <c r="O21" i="27"/>
  <c r="H63" i="27" l="1"/>
  <c r="H62" i="27"/>
  <c r="L79" i="27"/>
  <c r="P79" i="27"/>
  <c r="K79" i="27"/>
  <c r="O79" i="27"/>
  <c r="R79" i="27"/>
  <c r="H73" i="27"/>
  <c r="H77" i="27"/>
  <c r="H105" i="27"/>
  <c r="H108" i="27"/>
  <c r="N61" i="27"/>
  <c r="P155" i="27"/>
  <c r="R155" i="27"/>
  <c r="N124" i="27"/>
  <c r="I61" i="27"/>
  <c r="I76" i="27"/>
  <c r="I49" i="27"/>
  <c r="N127" i="27"/>
  <c r="I127" i="27"/>
  <c r="I116" i="27"/>
  <c r="Q155" i="27"/>
  <c r="Q156" i="27" s="1"/>
  <c r="O155" i="27"/>
  <c r="O156" i="27" s="1"/>
  <c r="I82" i="27"/>
  <c r="P156" i="27"/>
  <c r="N132" i="27"/>
  <c r="N116" i="27"/>
  <c r="N82" i="27"/>
  <c r="N76" i="27"/>
  <c r="N72" i="27"/>
  <c r="I72" i="27"/>
  <c r="N21" i="27"/>
  <c r="H49" i="27" l="1"/>
  <c r="I69" i="27"/>
  <c r="H61" i="27"/>
  <c r="R156" i="27"/>
  <c r="H72" i="27"/>
  <c r="H127" i="27"/>
  <c r="H116" i="27"/>
  <c r="H76" i="27"/>
  <c r="H82" i="27"/>
  <c r="I79" i="27"/>
  <c r="N79" i="27"/>
  <c r="N113" i="27"/>
  <c r="N155" i="27"/>
  <c r="H14" i="27"/>
  <c r="H79" i="27" l="1"/>
  <c r="N156" i="27"/>
  <c r="M155" i="27" l="1"/>
  <c r="K155" i="27"/>
  <c r="H132" i="27" l="1"/>
  <c r="M69" i="27"/>
  <c r="L69" i="27"/>
  <c r="H69" i="27"/>
  <c r="M113" i="27" l="1"/>
  <c r="L113" i="27"/>
  <c r="K113" i="27"/>
  <c r="K156" i="27" s="1"/>
  <c r="J113" i="27"/>
  <c r="I151" i="27" l="1"/>
  <c r="H151" i="27" l="1"/>
  <c r="I85" i="27"/>
  <c r="H85" i="27" s="1"/>
  <c r="I83" i="27"/>
  <c r="H83" i="27" s="1"/>
  <c r="I113" i="27"/>
  <c r="K21" i="27" l="1"/>
  <c r="I24" i="27"/>
  <c r="I22" i="27"/>
  <c r="H24" i="27" l="1"/>
  <c r="H22" i="27"/>
  <c r="I149" i="27" l="1"/>
  <c r="H149" i="27" s="1"/>
  <c r="I147" i="27"/>
  <c r="H147" i="27" s="1"/>
  <c r="H145" i="27"/>
  <c r="I143" i="27"/>
  <c r="H143" i="27" s="1"/>
  <c r="I141" i="27"/>
  <c r="H141" i="27" s="1"/>
  <c r="I139" i="27"/>
  <c r="H139" i="27" s="1"/>
  <c r="I135" i="27"/>
  <c r="H135" i="27" s="1"/>
  <c r="I129" i="27"/>
  <c r="H129" i="27" s="1"/>
  <c r="I128" i="27"/>
  <c r="H128" i="27" s="1"/>
  <c r="I124" i="27"/>
  <c r="H124" i="27" s="1"/>
  <c r="I121" i="27"/>
  <c r="H121" i="27" s="1"/>
  <c r="I119" i="27"/>
  <c r="H119" i="27" s="1"/>
  <c r="I117" i="27"/>
  <c r="H117" i="27" s="1"/>
  <c r="M21" i="27"/>
  <c r="M156" i="27" s="1"/>
  <c r="L21" i="27"/>
  <c r="L156" i="27" s="1"/>
  <c r="I156" i="27" s="1"/>
  <c r="J21" i="27"/>
  <c r="I155" i="27" l="1"/>
  <c r="H155" i="27" s="1"/>
  <c r="H113" i="27"/>
  <c r="I21" i="27"/>
  <c r="H21" i="27" s="1"/>
  <c r="H156" i="27" l="1"/>
</calcChain>
</file>

<file path=xl/sharedStrings.xml><?xml version="1.0" encoding="utf-8"?>
<sst xmlns="http://schemas.openxmlformats.org/spreadsheetml/2006/main" count="1584" uniqueCount="285">
  <si>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</si>
  <si>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</si>
  <si>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</si>
  <si>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</si>
  <si>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</si>
  <si>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</si>
  <si>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</si>
  <si>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</si>
  <si>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</si>
  <si>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</si>
  <si>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</si>
  <si>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</si>
  <si>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</si>
  <si>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</si>
  <si>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</si>
  <si>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</si>
  <si>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</si>
  <si>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</si>
  <si>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</si>
  <si>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</si>
  <si>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</si>
  <si>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</si>
  <si>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</si>
  <si>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</si>
  <si>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</si>
  <si>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</si>
  <si>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</si>
  <si>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</si>
  <si>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</si>
  <si>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</si>
  <si>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</si>
  <si>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</si>
  <si>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</si>
  <si>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</si>
  <si>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</si>
  <si>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</si>
  <si>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</si>
  <si>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</si>
  <si>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</si>
  <si>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</si>
  <si>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</si>
  <si>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</si>
  <si>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</si>
  <si>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</si>
  <si>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</si>
  <si>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</si>
  <si>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</si>
  <si>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</si>
  <si>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</si>
  <si>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</si>
  <si>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</si>
  <si>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</si>
  <si>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</si>
  <si>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</si>
  <si>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</si>
  <si>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</si>
  <si>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</si>
  <si>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</si>
  <si>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</si>
  <si>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</si>
  <si>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</si>
  <si>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</si>
  <si>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</si>
  <si>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</si>
  <si>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</si>
  <si>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</si>
  <si>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</si>
  <si>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</si>
  <si>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</si>
  <si>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</si>
  <si>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</si>
  <si>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</si>
  <si>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</si>
  <si>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</si>
  <si>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</si>
  <si>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</si>
  <si>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</si>
  <si>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</si>
  <si>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</si>
  <si>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</si>
  <si>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</si>
  <si>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</si>
  <si>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</si>
  <si>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</si>
  <si>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</si>
  <si>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</si>
  <si>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</si>
  <si>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</si>
  <si>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</si>
  <si>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</si>
  <si>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</si>
  <si>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</si>
  <si>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</si>
  <si>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</si>
  <si>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</si>
  <si>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</si>
  <si>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</si>
  <si>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</si>
  <si>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</si>
  <si>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</si>
  <si>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</si>
  <si>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</si>
  <si>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</si>
  <si>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</si>
  <si>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</si>
  <si>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</si>
  <si>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</si>
  <si>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</si>
  <si>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</si>
  <si>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</si>
  <si>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</si>
  <si>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</si>
  <si>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</si>
  <si>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</si>
  <si>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</si>
  <si>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</si>
  <si>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</si>
  <si>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</si>
  <si>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</si>
  <si>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</si>
  <si>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</si>
  <si>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</si>
  <si>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</si>
  <si>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</si>
  <si>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</si>
  <si>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</si>
  <si>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</si>
  <si>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</si>
  <si>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</si>
  <si>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</si>
  <si>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</si>
  <si>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</si>
  <si>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</si>
  <si>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</si>
  <si>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</si>
  <si>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</si>
  <si>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</si>
  <si>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</si>
  <si>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</si>
  <si>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</si>
  <si>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</si>
  <si>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</si>
  <si>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</si>
  <si>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</si>
  <si>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</si>
  <si>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</si>
  <si>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</si>
  <si>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</si>
  <si>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</si>
  <si>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</si>
  <si>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</si>
  <si>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</si>
  <si>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</si>
  <si>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</si>
  <si>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</si>
  <si>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</si>
  <si>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</si>
  <si>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</si>
  <si>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8.</t>
  </si>
  <si>
    <t>8.1.</t>
  </si>
  <si>
    <t>12.1.</t>
  </si>
  <si>
    <t>14.1.</t>
  </si>
  <si>
    <t>14.2.</t>
  </si>
  <si>
    <t>Подпрограмма 1 "Охрана окружающей среды"</t>
  </si>
  <si>
    <t>Начальник управления культуры и туризма МР "Печора" - Потапова К. К.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</si>
  <si>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</si>
  <si>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</si>
  <si>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</si>
  <si>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</si>
  <si>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</si>
  <si>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</si>
  <si>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</si>
  <si>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</si>
  <si>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</si>
  <si>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</si>
  <si>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</si>
  <si>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</si>
  <si>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</si>
  <si>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</si>
  <si>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</si>
  <si>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</si>
  <si>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</si>
  <si>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</si>
  <si>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</si>
  <si>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</si>
  <si>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</si>
  <si>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</si>
  <si>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</si>
  <si>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</si>
  <si>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</si>
  <si>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</si>
  <si>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</si>
  <si>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</si>
  <si>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</si>
  <si>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</si>
  <si>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</si>
  <si>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</si>
  <si>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</si>
  <si>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</si>
  <si>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</si>
  <si>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5                          Установлена охранно-пожарная сигнализация  по адресу: г. Печора, ул. Московская д. 27а</t>
  </si>
  <si>
    <t>Контрольное событие 6                         Установлена охранно-пожарная сигнализация  по адресу:п. Кожва, ул. Мира  д. 21</t>
  </si>
  <si>
    <t>Серов В. А. - глава муниципального района - руководитель администрации МР "Печора"</t>
  </si>
  <si>
    <t>Серов В. А.. -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</si>
  <si>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</si>
  <si>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</si>
  <si>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</si>
  <si>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</si>
  <si>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</si>
  <si>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7.3.</t>
  </si>
  <si>
    <t>8.2.</t>
  </si>
  <si>
    <t>13.1.</t>
  </si>
  <si>
    <t>13.2.</t>
  </si>
  <si>
    <t>16.</t>
  </si>
  <si>
    <t>17.</t>
  </si>
  <si>
    <t>17.2.</t>
  </si>
  <si>
    <t>Серов В. А. -                   глава муниципального района - руководитель администрации МР "Печора"</t>
  </si>
  <si>
    <t>Начальник отдела благоустройства, дорожного хозяйства и транспорта администрации МР "Печора"</t>
  </si>
  <si>
    <t>5.4.</t>
  </si>
  <si>
    <t>Контрольное событие 7  Приобретены световые вывески и информационные табло для участковых пунктов полиции, расположенных по адресам: г. Печора, ул. Московская д. 27а, г. Печора, ул. Социалистическая д. 74</t>
  </si>
  <si>
    <t>Мероприятие 2.1.1.4 Приобретение световых вывесок и информационных табло для участковых пунктов полиции, расположенных по адресам: г. Печора, ул. Московская д. 27а, г. Печора, ул. Социалистическая д. 74</t>
  </si>
  <si>
    <t>Контрольное событие  9                          Достигнуты плановые значения показателей подпрограммы</t>
  </si>
  <si>
    <t>Приложение 
к постановлению администрации МР "Печора"
от  "___ " декабря  2021 г. № _____</t>
  </si>
  <si>
    <t>Основное мероприятие 2.2.1.  Обеспечение безопасности населения на водных объектах</t>
  </si>
  <si>
    <t>Основное мероприятие 2.2.3.  Проведение мероприятий, напрвленных на обеспечение безопасности людей и защиты территории МР "Печора" от чрезывайных ситуаций</t>
  </si>
  <si>
    <t>Контрольное событие 11                                                       Уточненный перечень объектов обязательных и исправительных работ.</t>
  </si>
  <si>
    <t>Контрольное событие  12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</si>
  <si>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13                    Проведены лекции для учащихся 7-11 классов общеобразовательных организаций о здоровом образе жизни</t>
  </si>
  <si>
    <t>Контрольное событие   14                              Проведена диспансеризация населения</t>
  </si>
  <si>
    <t xml:space="preserve">Контрольное событие   15                               Проведен текущий ремонт системы видеонаблюдения </t>
  </si>
  <si>
    <t>Контрольное событие   16                      Произведена оплата услуг связи для функционирования систем видеонаблюдения</t>
  </si>
  <si>
    <t>Контрольное событие 17              Приобретены наборы учебных реквизитов запахов взрывчатых веществ для кинологической службы.</t>
  </si>
  <si>
    <t>Контрольное событие 18
 Осуществлено обслуживание системы видеонаблюдения</t>
  </si>
  <si>
    <t>Контрольное событие 19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</si>
  <si>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20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</si>
  <si>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21
Направлены специалисты на обучение по противодействию идеологии терроризма</t>
  </si>
  <si>
    <t>Контрольное событие 22
Проведён мониторинг средств массовой информации и сети "Интернет"</t>
  </si>
  <si>
    <t>Контрольное событие 23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</si>
  <si>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24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</si>
  <si>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25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</si>
  <si>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26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</si>
  <si>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27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</si>
  <si>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28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</si>
  <si>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29                               Приобретена печатная продукция</t>
  </si>
  <si>
    <t>Контрольное событие  30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</si>
  <si>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31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</si>
  <si>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32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</si>
  <si>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33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</si>
  <si>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34                         Установлены искусственные дорожные неровности</t>
  </si>
  <si>
    <t>Контрольное событие   35                  Осуществлена замена устаревшего светофорного оборудования на регулируемых перекрестках</t>
  </si>
  <si>
    <t>Контрольное событие 36     Остановочные пункты приведены в нормативное состояние</t>
  </si>
  <si>
    <t>Контрольное событие   37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</si>
  <si>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38                   Установлены дорожные знаки</t>
  </si>
  <si>
    <t>Мероприятие 2.2.1.1.                               Организация мероприятий по  приобретению выдвижного спасательного поста для оборудования мест массового отдыха.</t>
  </si>
  <si>
    <t>Мероприятие 2.2.3.1.  Проведение заседаний КЧС и ОПБ.</t>
  </si>
  <si>
    <t xml:space="preserve">Мероприятие 2.2.3.2. Участие в проведении комплекса мероприятий в период купального сезона </t>
  </si>
  <si>
    <t>Мероприятие 2.2.3.3.  Информирование населения через средства массовой информации об оперативной обстановке</t>
  </si>
  <si>
    <t>Контрольное событие   8                                      Приобретен выдвижной спасательный пост для оборудования мест массового отдыха.</t>
  </si>
  <si>
    <t>8.3.</t>
  </si>
  <si>
    <t>9.2.</t>
  </si>
  <si>
    <t xml:space="preserve">10. </t>
  </si>
  <si>
    <t>Контрольное событие   10                                                                          Выполнение плана основных мероприятий в области гражданской обороны</t>
  </si>
  <si>
    <t>13.3.</t>
  </si>
  <si>
    <t>13.4.</t>
  </si>
  <si>
    <t>13.5.</t>
  </si>
  <si>
    <t>13.6.</t>
  </si>
  <si>
    <t>13.7.</t>
  </si>
  <si>
    <t>13.8.</t>
  </si>
  <si>
    <t>13.10.</t>
  </si>
  <si>
    <t>13.11.</t>
  </si>
  <si>
    <t>13.12.</t>
  </si>
  <si>
    <t>15.1.</t>
  </si>
  <si>
    <t>15.2.</t>
  </si>
  <si>
    <t>15.3.</t>
  </si>
  <si>
    <t>16.1</t>
  </si>
  <si>
    <t>17.1.</t>
  </si>
  <si>
    <t>18.</t>
  </si>
  <si>
    <t>18.1</t>
  </si>
  <si>
    <t>18.2.</t>
  </si>
  <si>
    <t>18.3</t>
  </si>
  <si>
    <t>18.4</t>
  </si>
  <si>
    <t>18.5</t>
  </si>
  <si>
    <t>Заместитель руководителя администрации МР "Печора"</t>
  </si>
  <si>
    <t>8.4.</t>
  </si>
  <si>
    <t>Мероприятие 2.2.3.4.  Проведение командно-штабных тренировок, тактико-специальных учений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</si>
</sst>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center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8"/>
  <sheetViews>
    <sheetView tabSelected="1" view="pageBreakPreview" zoomScale="60" zoomScaleNormal="100" workbookViewId="0">
      <pane ySplit="5490" topLeftCell="A43" activePane="bottomLeft"/>
      <selection activeCell="Z16" sqref="Z16"/>
      <selection pane="bottomLeft" activeCell="K37" sqref="K37"/>
    </sheetView>
  </sheetViews>
  <sheetFormatPr defaultRowHeight="15" x14ac:dyDescent="0.25"/>
  <cols>
    <col min="1" max="1" width="10.7109375" style="4" customWidth="1"/>
    <col min="2" max="2" width="48.140625" style="35" customWidth="1"/>
    <col min="3" max="3" width="31.28515625" style="4" customWidth="1"/>
    <col min="4" max="4" width="37.140625" style="45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13.42578125" style="37" customWidth="1"/>
    <col min="11" max="11" width="15.570312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7" width="11.85546875" style="4" customWidth="1"/>
    <col min="18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2" width="12.28515625" style="4" customWidth="1"/>
    <col min="23" max="23" width="9.42578125" style="4" customWidth="1"/>
    <col min="24" max="24" width="5.5703125" style="8" customWidth="1"/>
    <col min="25" max="25" width="5.140625" style="8" customWidth="1"/>
    <col min="26" max="26" width="4.7109375" style="8" customWidth="1"/>
    <col min="27" max="27" width="4.42578125" style="8" customWidth="1"/>
    <col min="28" max="28" width="5.140625" style="1" customWidth="1"/>
    <col min="29" max="29" width="4.85546875" style="1" customWidth="1"/>
    <col min="30" max="31" width="5.140625" style="1" customWidth="1"/>
    <col min="32" max="32" width="6.28515625" style="8" customWidth="1"/>
    <col min="33" max="33" width="6.85546875" style="8" customWidth="1"/>
    <col min="34" max="34" width="5.85546875" style="8" customWidth="1"/>
    <col min="35" max="35" width="3.85546875" style="8" hidden="1" customWidth="1"/>
    <col min="36" max="36" width="5.42578125" style="8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2" spans="1:37" ht="85.5" customHeight="1" x14ac:dyDescent="0.25">
      <c r="A2" s="3"/>
      <c r="B2" s="32"/>
      <c r="C2" s="3"/>
      <c r="D2" s="43"/>
      <c r="E2" s="3"/>
      <c r="F2" s="3"/>
      <c r="G2" s="3"/>
      <c r="H2" s="3"/>
      <c r="I2" s="169" t="s">
        <v>222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7" ht="85.5" customHeight="1" x14ac:dyDescent="0.25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69" t="s">
        <v>183</v>
      </c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25">
      <c r="A5" s="180" t="s">
        <v>169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2"/>
    </row>
    <row r="6" spans="1:37" x14ac:dyDescent="0.25">
      <c r="A6" s="183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5"/>
    </row>
    <row r="7" spans="1:37" ht="24.75" customHeight="1" x14ac:dyDescent="0.25">
      <c r="A7" s="186" t="s">
        <v>5</v>
      </c>
      <c r="B7" s="186" t="s">
        <v>4</v>
      </c>
      <c r="C7" s="186" t="s">
        <v>68</v>
      </c>
      <c r="D7" s="186" t="s">
        <v>113</v>
      </c>
      <c r="E7" s="186" t="s">
        <v>0</v>
      </c>
      <c r="F7" s="186" t="s">
        <v>67</v>
      </c>
      <c r="G7" s="186" t="s">
        <v>66</v>
      </c>
      <c r="H7" s="171" t="s">
        <v>3</v>
      </c>
      <c r="I7" s="143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5"/>
      <c r="X7" s="142">
        <v>2021</v>
      </c>
      <c r="Y7" s="142"/>
      <c r="Z7" s="142"/>
      <c r="AA7" s="142"/>
      <c r="AB7" s="190">
        <v>2022</v>
      </c>
      <c r="AC7" s="190"/>
      <c r="AD7" s="190"/>
      <c r="AE7" s="190"/>
      <c r="AF7" s="142">
        <v>2023</v>
      </c>
      <c r="AG7" s="142"/>
      <c r="AH7" s="142"/>
      <c r="AI7" s="142"/>
      <c r="AJ7" s="142"/>
    </row>
    <row r="8" spans="1:37" ht="21.75" customHeight="1" x14ac:dyDescent="0.25">
      <c r="A8" s="187"/>
      <c r="B8" s="187"/>
      <c r="C8" s="187"/>
      <c r="D8" s="187"/>
      <c r="E8" s="187"/>
      <c r="F8" s="187"/>
      <c r="G8" s="187"/>
      <c r="H8" s="171"/>
      <c r="I8" s="143" t="s">
        <v>97</v>
      </c>
      <c r="J8" s="144"/>
      <c r="K8" s="144"/>
      <c r="L8" s="144"/>
      <c r="M8" s="145"/>
      <c r="N8" s="143" t="s">
        <v>124</v>
      </c>
      <c r="O8" s="144"/>
      <c r="P8" s="144"/>
      <c r="Q8" s="144"/>
      <c r="R8" s="145"/>
      <c r="S8" s="143" t="s">
        <v>170</v>
      </c>
      <c r="T8" s="144"/>
      <c r="U8" s="144"/>
      <c r="V8" s="144"/>
      <c r="W8" s="145"/>
      <c r="X8" s="142"/>
      <c r="Y8" s="142"/>
      <c r="Z8" s="142"/>
      <c r="AA8" s="142"/>
      <c r="AB8" s="190"/>
      <c r="AC8" s="190"/>
      <c r="AD8" s="190"/>
      <c r="AE8" s="190"/>
      <c r="AF8" s="142"/>
      <c r="AG8" s="142"/>
      <c r="AH8" s="142"/>
      <c r="AI8" s="142"/>
      <c r="AJ8" s="142"/>
    </row>
    <row r="9" spans="1:37" ht="134.25" customHeight="1" x14ac:dyDescent="0.25">
      <c r="A9" s="188"/>
      <c r="B9" s="188"/>
      <c r="C9" s="188"/>
      <c r="D9" s="188"/>
      <c r="E9" s="188"/>
      <c r="F9" s="188"/>
      <c r="G9" s="188"/>
      <c r="H9" s="171"/>
      <c r="I9" s="9" t="s">
        <v>3</v>
      </c>
      <c r="J9" s="36" t="s">
        <v>2</v>
      </c>
      <c r="K9" s="9" t="s">
        <v>122</v>
      </c>
      <c r="L9" s="9" t="s">
        <v>30</v>
      </c>
      <c r="M9" s="9" t="s">
        <v>31</v>
      </c>
      <c r="N9" s="36" t="s">
        <v>3</v>
      </c>
      <c r="O9" s="36" t="s">
        <v>2</v>
      </c>
      <c r="P9" s="36" t="s">
        <v>181</v>
      </c>
      <c r="Q9" s="36" t="s">
        <v>30</v>
      </c>
      <c r="R9" s="36" t="s">
        <v>31</v>
      </c>
      <c r="S9" s="47" t="s">
        <v>3</v>
      </c>
      <c r="T9" s="47" t="s">
        <v>2</v>
      </c>
      <c r="U9" s="47" t="s">
        <v>181</v>
      </c>
      <c r="V9" s="47" t="s">
        <v>30</v>
      </c>
      <c r="W9" s="47" t="s">
        <v>31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2">
        <v>3</v>
      </c>
      <c r="AI9" s="142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25">
      <c r="A11" s="172" t="s">
        <v>115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73"/>
    </row>
    <row r="12" spans="1:37" ht="35.25" customHeight="1" x14ac:dyDescent="0.25">
      <c r="A12" s="174" t="s">
        <v>163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</row>
    <row r="13" spans="1:37" ht="39" customHeight="1" x14ac:dyDescent="0.25">
      <c r="A13" s="174" t="s">
        <v>125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7" ht="121.5" hidden="1" customHeight="1" x14ac:dyDescent="0.25">
      <c r="A14" s="13" t="s">
        <v>38</v>
      </c>
      <c r="B14" s="19" t="s">
        <v>39</v>
      </c>
      <c r="C14" s="12" t="s">
        <v>91</v>
      </c>
      <c r="D14" s="17" t="s">
        <v>74</v>
      </c>
      <c r="E14" s="12" t="s">
        <v>40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69</v>
      </c>
      <c r="C15" s="12" t="s">
        <v>91</v>
      </c>
      <c r="D15" s="17" t="s">
        <v>74</v>
      </c>
      <c r="E15" s="12" t="s">
        <v>40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25">
      <c r="A16" s="58">
        <v>1</v>
      </c>
      <c r="B16" s="52" t="s">
        <v>129</v>
      </c>
      <c r="C16" s="53" t="s">
        <v>216</v>
      </c>
      <c r="D16" s="53" t="s">
        <v>114</v>
      </c>
      <c r="E16" s="53" t="s">
        <v>37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25">
      <c r="A17" s="58">
        <v>2</v>
      </c>
      <c r="B17" s="52" t="s">
        <v>205</v>
      </c>
      <c r="C17" s="60" t="s">
        <v>216</v>
      </c>
      <c r="D17" s="60" t="s">
        <v>114</v>
      </c>
      <c r="E17" s="60" t="s">
        <v>37</v>
      </c>
      <c r="F17" s="56">
        <v>44440</v>
      </c>
      <c r="G17" s="56">
        <v>44561</v>
      </c>
      <c r="H17" s="57">
        <f>I17</f>
        <v>3459.5</v>
      </c>
      <c r="I17" s="57">
        <f>K17</f>
        <v>3459.5</v>
      </c>
      <c r="J17" s="57"/>
      <c r="K17" s="57">
        <f>K18</f>
        <v>3459.5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25">
      <c r="A18" s="58" t="s">
        <v>49</v>
      </c>
      <c r="B18" s="63" t="s">
        <v>208</v>
      </c>
      <c r="C18" s="60" t="s">
        <v>216</v>
      </c>
      <c r="D18" s="60" t="s">
        <v>114</v>
      </c>
      <c r="E18" s="60" t="s">
        <v>37</v>
      </c>
      <c r="F18" s="64">
        <v>44440</v>
      </c>
      <c r="G18" s="64">
        <v>44561</v>
      </c>
      <c r="H18" s="65">
        <f>I18</f>
        <v>3459.5</v>
      </c>
      <c r="I18" s="65">
        <f>K18</f>
        <v>3459.5</v>
      </c>
      <c r="J18" s="65"/>
      <c r="K18" s="65">
        <v>3459.5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25">
      <c r="A19" s="58"/>
      <c r="B19" s="63" t="s">
        <v>196</v>
      </c>
      <c r="C19" s="60" t="s">
        <v>216</v>
      </c>
      <c r="D19" s="60" t="s">
        <v>114</v>
      </c>
      <c r="E19" s="60" t="s">
        <v>37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25">
      <c r="A20" s="157" t="s">
        <v>6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9"/>
      <c r="AK20" s="27"/>
    </row>
    <row r="21" spans="1:37" ht="119.25" customHeight="1" x14ac:dyDescent="0.25">
      <c r="A21" s="61">
        <v>3</v>
      </c>
      <c r="B21" s="59" t="s">
        <v>14</v>
      </c>
      <c r="C21" s="53" t="s">
        <v>216</v>
      </c>
      <c r="D21" s="86" t="s">
        <v>114</v>
      </c>
      <c r="E21" s="163" t="s">
        <v>150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49</v>
      </c>
      <c r="B22" s="33" t="s">
        <v>15</v>
      </c>
      <c r="C22" s="53" t="s">
        <v>184</v>
      </c>
      <c r="D22" s="86" t="s">
        <v>114</v>
      </c>
      <c r="E22" s="164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75</v>
      </c>
      <c r="C23" s="53" t="s">
        <v>184</v>
      </c>
      <c r="D23" s="86" t="s">
        <v>114</v>
      </c>
      <c r="E23" s="164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50</v>
      </c>
      <c r="B24" s="19" t="s">
        <v>16</v>
      </c>
      <c r="C24" s="53" t="s">
        <v>184</v>
      </c>
      <c r="D24" s="86" t="s">
        <v>114</v>
      </c>
      <c r="E24" s="164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76</v>
      </c>
      <c r="C25" s="53" t="s">
        <v>184</v>
      </c>
      <c r="D25" s="86" t="s">
        <v>114</v>
      </c>
      <c r="E25" s="164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25">
      <c r="A26" s="58" t="s">
        <v>155</v>
      </c>
      <c r="B26" s="63" t="s">
        <v>148</v>
      </c>
      <c r="C26" s="60" t="s">
        <v>216</v>
      </c>
      <c r="D26" s="86" t="s">
        <v>114</v>
      </c>
      <c r="E26" s="164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25">
      <c r="A27" s="58" t="s">
        <v>156</v>
      </c>
      <c r="B27" s="63" t="s">
        <v>149</v>
      </c>
      <c r="C27" s="60" t="s">
        <v>216</v>
      </c>
      <c r="D27" s="86" t="s">
        <v>114</v>
      </c>
      <c r="E27" s="165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25">
      <c r="A28" s="16"/>
      <c r="B28" s="63" t="s">
        <v>197</v>
      </c>
      <c r="C28" s="60" t="s">
        <v>216</v>
      </c>
      <c r="D28" s="86" t="s">
        <v>114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25">
      <c r="A29" s="61">
        <v>4</v>
      </c>
      <c r="B29" s="52" t="s">
        <v>145</v>
      </c>
      <c r="C29" s="53" t="s">
        <v>216</v>
      </c>
      <c r="D29" s="88" t="s">
        <v>114</v>
      </c>
      <c r="E29" s="163" t="s">
        <v>151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25">
      <c r="A30" s="58" t="s">
        <v>21</v>
      </c>
      <c r="B30" s="63" t="s">
        <v>146</v>
      </c>
      <c r="C30" s="60" t="s">
        <v>216</v>
      </c>
      <c r="D30" s="86" t="s">
        <v>114</v>
      </c>
      <c r="E30" s="164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25">
      <c r="A31" s="58" t="s">
        <v>180</v>
      </c>
      <c r="B31" s="63" t="s">
        <v>147</v>
      </c>
      <c r="C31" s="60" t="s">
        <v>216</v>
      </c>
      <c r="D31" s="86" t="s">
        <v>114</v>
      </c>
      <c r="E31" s="164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25">
      <c r="A32" s="16"/>
      <c r="B32" s="63" t="s">
        <v>198</v>
      </c>
      <c r="C32" s="60" t="s">
        <v>216</v>
      </c>
      <c r="D32" s="86" t="s">
        <v>114</v>
      </c>
      <c r="E32" s="165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25">
      <c r="A33" s="22"/>
      <c r="B33" s="96" t="s">
        <v>116</v>
      </c>
      <c r="C33" s="23"/>
      <c r="D33" s="26"/>
      <c r="E33" s="23"/>
      <c r="F33" s="24"/>
      <c r="G33" s="24"/>
      <c r="H33" s="100">
        <f>I33</f>
        <v>3459.5</v>
      </c>
      <c r="I33" s="100">
        <f>J33+K33</f>
        <v>3459.5</v>
      </c>
      <c r="J33" s="100">
        <f>J16</f>
        <v>0</v>
      </c>
      <c r="K33" s="100">
        <f>K17</f>
        <v>3459.5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25">
      <c r="A34" s="176" t="s">
        <v>123</v>
      </c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8"/>
      <c r="AK34" s="27"/>
    </row>
    <row r="35" spans="1:37" ht="39.75" customHeight="1" x14ac:dyDescent="0.25">
      <c r="A35" s="176" t="s">
        <v>126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8"/>
      <c r="AK35" s="27"/>
    </row>
    <row r="36" spans="1:37" s="6" customFormat="1" ht="157.5" customHeight="1" x14ac:dyDescent="0.25">
      <c r="A36" s="53">
        <v>5</v>
      </c>
      <c r="B36" s="52" t="s">
        <v>25</v>
      </c>
      <c r="C36" s="53" t="s">
        <v>185</v>
      </c>
      <c r="D36" s="53" t="s">
        <v>35</v>
      </c>
      <c r="E36" s="53" t="s">
        <v>7</v>
      </c>
      <c r="F36" s="56">
        <v>44197</v>
      </c>
      <c r="G36" s="56">
        <v>45291</v>
      </c>
      <c r="H36" s="57">
        <f>I36+N36+S36</f>
        <v>562.9</v>
      </c>
      <c r="I36" s="55">
        <f>K36</f>
        <v>370.5</v>
      </c>
      <c r="J36" s="55">
        <f t="shared" ref="J36:W36" si="15">J37</f>
        <v>0</v>
      </c>
      <c r="K36" s="55">
        <f>K37+K39+K41+K43</f>
        <v>370.5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25">
      <c r="A37" s="58" t="s">
        <v>88</v>
      </c>
      <c r="B37" s="63" t="s">
        <v>99</v>
      </c>
      <c r="C37" s="60" t="s">
        <v>185</v>
      </c>
      <c r="D37" s="60" t="s">
        <v>35</v>
      </c>
      <c r="E37" s="60" t="s">
        <v>7</v>
      </c>
      <c r="F37" s="64">
        <v>44197</v>
      </c>
      <c r="G37" s="64">
        <v>45291</v>
      </c>
      <c r="H37" s="65">
        <f>I37+N37+S37</f>
        <v>265.60000000000002</v>
      </c>
      <c r="I37" s="66">
        <f>J37+K37+L37+M37</f>
        <v>73.2</v>
      </c>
      <c r="J37" s="66">
        <v>0</v>
      </c>
      <c r="K37" s="66">
        <v>73.2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25">
      <c r="A38" s="62"/>
      <c r="B38" s="63" t="s">
        <v>199</v>
      </c>
      <c r="C38" s="60" t="s">
        <v>185</v>
      </c>
      <c r="D38" s="60" t="s">
        <v>35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25">
      <c r="A39" s="58" t="s">
        <v>89</v>
      </c>
      <c r="B39" s="63" t="s">
        <v>178</v>
      </c>
      <c r="C39" s="60" t="s">
        <v>185</v>
      </c>
      <c r="D39" s="60" t="s">
        <v>35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25">
      <c r="A40" s="62"/>
      <c r="B40" s="63" t="s">
        <v>200</v>
      </c>
      <c r="C40" s="60" t="s">
        <v>185</v>
      </c>
      <c r="D40" s="60" t="s">
        <v>35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25">
      <c r="A41" s="58" t="s">
        <v>90</v>
      </c>
      <c r="B41" s="63" t="s">
        <v>179</v>
      </c>
      <c r="C41" s="60" t="s">
        <v>185</v>
      </c>
      <c r="D41" s="60" t="s">
        <v>35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25">
      <c r="A42" s="62"/>
      <c r="B42" s="63" t="s">
        <v>201</v>
      </c>
      <c r="C42" s="60" t="s">
        <v>185</v>
      </c>
      <c r="D42" s="60" t="s">
        <v>35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144" customHeight="1" x14ac:dyDescent="0.25">
      <c r="A43" s="58" t="s">
        <v>218</v>
      </c>
      <c r="B43" s="63" t="s">
        <v>220</v>
      </c>
      <c r="C43" s="60" t="s">
        <v>185</v>
      </c>
      <c r="D43" s="60" t="s">
        <v>35</v>
      </c>
      <c r="E43" s="60" t="s">
        <v>7</v>
      </c>
      <c r="F43" s="64">
        <v>44501</v>
      </c>
      <c r="G43" s="64">
        <v>44561</v>
      </c>
      <c r="H43" s="65">
        <f>I43</f>
        <v>23</v>
      </c>
      <c r="I43" s="66">
        <f>K43</f>
        <v>23</v>
      </c>
      <c r="J43" s="66"/>
      <c r="K43" s="66">
        <v>23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58"/>
      <c r="Y43" s="58"/>
      <c r="Z43" s="58"/>
      <c r="AA43" s="58" t="s">
        <v>1</v>
      </c>
      <c r="AB43" s="58"/>
      <c r="AC43" s="58"/>
      <c r="AD43" s="58"/>
      <c r="AE43" s="58"/>
      <c r="AF43" s="58"/>
      <c r="AG43" s="58"/>
      <c r="AH43" s="58"/>
      <c r="AI43" s="13"/>
      <c r="AJ43" s="13"/>
      <c r="AK43" s="27"/>
    </row>
    <row r="44" spans="1:37" ht="130.5" customHeight="1" x14ac:dyDescent="0.25">
      <c r="A44" s="62"/>
      <c r="B44" s="63" t="s">
        <v>219</v>
      </c>
      <c r="C44" s="60" t="s">
        <v>185</v>
      </c>
      <c r="D44" s="60" t="s">
        <v>35</v>
      </c>
      <c r="E44" s="60" t="s">
        <v>7</v>
      </c>
      <c r="F44" s="64">
        <v>44501</v>
      </c>
      <c r="G44" s="64">
        <v>44561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58"/>
      <c r="Y44" s="58"/>
      <c r="Z44" s="58"/>
      <c r="AA44" s="58" t="s">
        <v>1</v>
      </c>
      <c r="AB44" s="58"/>
      <c r="AC44" s="58"/>
      <c r="AD44" s="58"/>
      <c r="AE44" s="58"/>
      <c r="AF44" s="58"/>
      <c r="AG44" s="58"/>
      <c r="AH44" s="58"/>
      <c r="AI44" s="13"/>
      <c r="AJ44" s="13"/>
      <c r="AK44" s="27"/>
    </row>
    <row r="45" spans="1:37" ht="36" customHeight="1" x14ac:dyDescent="0.25">
      <c r="A45" s="179" t="s">
        <v>127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8"/>
      <c r="AK45" s="27"/>
    </row>
    <row r="46" spans="1:37" ht="138.75" customHeight="1" x14ac:dyDescent="0.25">
      <c r="A46" s="119" t="s">
        <v>51</v>
      </c>
      <c r="B46" s="52" t="s">
        <v>223</v>
      </c>
      <c r="C46" s="53" t="s">
        <v>185</v>
      </c>
      <c r="D46" s="53" t="s">
        <v>35</v>
      </c>
      <c r="E46" s="53" t="s">
        <v>8</v>
      </c>
      <c r="F46" s="56">
        <v>44197</v>
      </c>
      <c r="G46" s="56">
        <v>45291</v>
      </c>
      <c r="H46" s="57">
        <f>H47</f>
        <v>388.9</v>
      </c>
      <c r="I46" s="55">
        <f>I47</f>
        <v>388.9</v>
      </c>
      <c r="J46" s="55">
        <f>J47</f>
        <v>350</v>
      </c>
      <c r="K46" s="55">
        <f>K47</f>
        <v>38.9</v>
      </c>
      <c r="L46" s="55"/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7"/>
    </row>
    <row r="47" spans="1:37" ht="126" customHeight="1" x14ac:dyDescent="0.25">
      <c r="A47" s="67" t="s">
        <v>157</v>
      </c>
      <c r="B47" s="68" t="s">
        <v>253</v>
      </c>
      <c r="C47" s="60" t="s">
        <v>185</v>
      </c>
      <c r="D47" s="69" t="s">
        <v>35</v>
      </c>
      <c r="E47" s="69" t="s">
        <v>8</v>
      </c>
      <c r="F47" s="64">
        <v>44197</v>
      </c>
      <c r="G47" s="64">
        <v>45291</v>
      </c>
      <c r="H47" s="70">
        <f>I47+N47+S47</f>
        <v>388.9</v>
      </c>
      <c r="I47" s="71">
        <f>J47+K47+L47+M47</f>
        <v>388.9</v>
      </c>
      <c r="J47" s="71">
        <v>350</v>
      </c>
      <c r="K47" s="71">
        <v>38.9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69"/>
      <c r="Y47" s="69"/>
      <c r="Z47" s="69"/>
      <c r="AA47" s="69" t="s">
        <v>1</v>
      </c>
      <c r="AB47" s="69"/>
      <c r="AC47" s="69"/>
      <c r="AD47" s="69"/>
      <c r="AE47" s="69"/>
      <c r="AF47" s="69"/>
      <c r="AG47" s="69"/>
      <c r="AH47" s="69"/>
      <c r="AI47" s="69"/>
      <c r="AJ47" s="69"/>
      <c r="AK47" s="27"/>
    </row>
    <row r="48" spans="1:37" ht="112.5" customHeight="1" x14ac:dyDescent="0.25">
      <c r="A48" s="67"/>
      <c r="B48" s="68" t="s">
        <v>257</v>
      </c>
      <c r="C48" s="60" t="s">
        <v>185</v>
      </c>
      <c r="D48" s="69" t="s">
        <v>35</v>
      </c>
      <c r="E48" s="69" t="s">
        <v>8</v>
      </c>
      <c r="F48" s="64">
        <v>44197</v>
      </c>
      <c r="G48" s="64">
        <v>45291</v>
      </c>
      <c r="H48" s="70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69"/>
      <c r="Y48" s="69"/>
      <c r="Z48" s="69"/>
      <c r="AA48" s="69" t="s">
        <v>1</v>
      </c>
      <c r="AB48" s="69"/>
      <c r="AC48" s="69"/>
      <c r="AD48" s="69"/>
      <c r="AE48" s="69"/>
      <c r="AF48" s="69"/>
      <c r="AG48" s="69"/>
      <c r="AH48" s="69"/>
      <c r="AI48" s="69"/>
      <c r="AJ48" s="69"/>
      <c r="AK48" s="27"/>
    </row>
    <row r="49" spans="1:37" s="38" customFormat="1" ht="106.5" customHeight="1" x14ac:dyDescent="0.25">
      <c r="A49" s="118" t="s">
        <v>52</v>
      </c>
      <c r="B49" s="73" t="s">
        <v>128</v>
      </c>
      <c r="C49" s="53" t="s">
        <v>185</v>
      </c>
      <c r="D49" s="74" t="s">
        <v>35</v>
      </c>
      <c r="E49" s="74" t="s">
        <v>8</v>
      </c>
      <c r="F49" s="56">
        <v>44197</v>
      </c>
      <c r="G49" s="56">
        <v>45291</v>
      </c>
      <c r="H49" s="75">
        <f>I49+N49+S49</f>
        <v>49568.600000000006</v>
      </c>
      <c r="I49" s="75">
        <f>J49+K49+L49+M49</f>
        <v>19465.800000000003</v>
      </c>
      <c r="J49" s="75">
        <f>J50+J51+J52</f>
        <v>0</v>
      </c>
      <c r="K49" s="75">
        <f t="shared" ref="K49" si="16">K50+K51+K52</f>
        <v>19465.800000000003</v>
      </c>
      <c r="L49" s="75">
        <f t="shared" ref="L49" si="17">L50+L51+L52</f>
        <v>0</v>
      </c>
      <c r="M49" s="75">
        <f t="shared" ref="M49" si="18">M50+M51+M52</f>
        <v>0</v>
      </c>
      <c r="N49" s="75">
        <f>O49+P49+Q49+R49</f>
        <v>15051.4</v>
      </c>
      <c r="O49" s="75">
        <f>O50+O51+O52</f>
        <v>0</v>
      </c>
      <c r="P49" s="75">
        <f>P50+P51+P52</f>
        <v>15051.4</v>
      </c>
      <c r="Q49" s="75">
        <f t="shared" ref="Q49:R49" si="19">Q50+Q51+Q52</f>
        <v>0</v>
      </c>
      <c r="R49" s="75">
        <f t="shared" si="19"/>
        <v>0</v>
      </c>
      <c r="S49" s="75">
        <f>T49+U49+V49+W49</f>
        <v>15051.4</v>
      </c>
      <c r="T49" s="75">
        <f>T50+T51+T52</f>
        <v>0</v>
      </c>
      <c r="U49" s="75">
        <f t="shared" ref="U49:W49" si="20">U50+U51+U52</f>
        <v>15051.4</v>
      </c>
      <c r="V49" s="75">
        <f t="shared" si="20"/>
        <v>0</v>
      </c>
      <c r="W49" s="75">
        <f t="shared" si="20"/>
        <v>0</v>
      </c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48"/>
    </row>
    <row r="50" spans="1:37" s="38" customFormat="1" ht="156" customHeight="1" x14ac:dyDescent="0.25">
      <c r="A50" s="117" t="s">
        <v>119</v>
      </c>
      <c r="B50" s="68" t="s">
        <v>130</v>
      </c>
      <c r="C50" s="60" t="s">
        <v>185</v>
      </c>
      <c r="D50" s="69" t="s">
        <v>35</v>
      </c>
      <c r="E50" s="69" t="s">
        <v>8</v>
      </c>
      <c r="F50" s="64">
        <v>44197</v>
      </c>
      <c r="G50" s="64">
        <v>45291</v>
      </c>
      <c r="H50" s="70">
        <f>I50+N50+S50</f>
        <v>45962.5</v>
      </c>
      <c r="I50" s="70">
        <f t="shared" ref="I50:I52" si="21">J50+K50+L50+M50</f>
        <v>18289.7</v>
      </c>
      <c r="J50" s="70">
        <v>0</v>
      </c>
      <c r="K50" s="70">
        <v>18289.7</v>
      </c>
      <c r="L50" s="70">
        <v>0</v>
      </c>
      <c r="M50" s="70">
        <v>0</v>
      </c>
      <c r="N50" s="70">
        <f t="shared" ref="N50:N51" si="22">O50+P50+Q50+R50</f>
        <v>13836.4</v>
      </c>
      <c r="O50" s="70">
        <v>0</v>
      </c>
      <c r="P50" s="70">
        <v>13836.4</v>
      </c>
      <c r="Q50" s="70">
        <v>0</v>
      </c>
      <c r="R50" s="70">
        <v>0</v>
      </c>
      <c r="S50" s="70">
        <f t="shared" ref="S50:S52" si="23">T50+U50+V50+W50</f>
        <v>13836.4</v>
      </c>
      <c r="T50" s="70">
        <v>0</v>
      </c>
      <c r="U50" s="70">
        <v>13836.4</v>
      </c>
      <c r="V50" s="70">
        <v>0</v>
      </c>
      <c r="W50" s="70"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s="38" customFormat="1" ht="125.25" customHeight="1" x14ac:dyDescent="0.25">
      <c r="A51" s="117" t="s">
        <v>120</v>
      </c>
      <c r="B51" s="68" t="s">
        <v>131</v>
      </c>
      <c r="C51" s="60" t="s">
        <v>185</v>
      </c>
      <c r="D51" s="69" t="s">
        <v>35</v>
      </c>
      <c r="E51" s="69" t="s">
        <v>8</v>
      </c>
      <c r="F51" s="64">
        <v>44197</v>
      </c>
      <c r="G51" s="64">
        <v>45291</v>
      </c>
      <c r="H51" s="70">
        <f>I51+N51+S51</f>
        <v>3498.4</v>
      </c>
      <c r="I51" s="70">
        <f t="shared" si="21"/>
        <v>1140.2</v>
      </c>
      <c r="J51" s="70">
        <v>0</v>
      </c>
      <c r="K51" s="70">
        <v>1140.2</v>
      </c>
      <c r="L51" s="70">
        <v>0</v>
      </c>
      <c r="M51" s="70">
        <v>0</v>
      </c>
      <c r="N51" s="70">
        <f t="shared" si="22"/>
        <v>1179.0999999999999</v>
      </c>
      <c r="O51" s="70">
        <v>0</v>
      </c>
      <c r="P51" s="70">
        <v>1179.0999999999999</v>
      </c>
      <c r="Q51" s="70">
        <v>0</v>
      </c>
      <c r="R51" s="70">
        <v>0</v>
      </c>
      <c r="S51" s="70">
        <f t="shared" si="23"/>
        <v>1179.0999999999999</v>
      </c>
      <c r="T51" s="70">
        <v>0</v>
      </c>
      <c r="U51" s="70">
        <v>1179.0999999999999</v>
      </c>
      <c r="V51" s="70">
        <v>0</v>
      </c>
      <c r="W51" s="70"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48"/>
    </row>
    <row r="52" spans="1:37" s="38" customFormat="1" ht="115.5" customHeight="1" x14ac:dyDescent="0.25">
      <c r="A52" s="117" t="s">
        <v>209</v>
      </c>
      <c r="B52" s="68" t="s">
        <v>132</v>
      </c>
      <c r="C52" s="60" t="s">
        <v>185</v>
      </c>
      <c r="D52" s="69" t="s">
        <v>35</v>
      </c>
      <c r="E52" s="69" t="s">
        <v>8</v>
      </c>
      <c r="F52" s="64">
        <v>44197</v>
      </c>
      <c r="G52" s="64">
        <v>45291</v>
      </c>
      <c r="H52" s="70">
        <f>I52+N52+S52</f>
        <v>107.69999999999999</v>
      </c>
      <c r="I52" s="70">
        <f t="shared" si="21"/>
        <v>35.9</v>
      </c>
      <c r="J52" s="70">
        <v>0</v>
      </c>
      <c r="K52" s="70">
        <v>35.9</v>
      </c>
      <c r="L52" s="70">
        <v>0</v>
      </c>
      <c r="M52" s="70">
        <v>0</v>
      </c>
      <c r="N52" s="70">
        <f>P52</f>
        <v>35.9</v>
      </c>
      <c r="O52" s="70">
        <v>0</v>
      </c>
      <c r="P52" s="70">
        <v>35.9</v>
      </c>
      <c r="Q52" s="70">
        <v>0</v>
      </c>
      <c r="R52" s="70">
        <v>0</v>
      </c>
      <c r="S52" s="70">
        <f t="shared" si="23"/>
        <v>35.9</v>
      </c>
      <c r="T52" s="70">
        <v>0</v>
      </c>
      <c r="U52" s="70">
        <v>35.9</v>
      </c>
      <c r="V52" s="70">
        <v>0</v>
      </c>
      <c r="W52" s="70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ht="107.25" customHeight="1" x14ac:dyDescent="0.25">
      <c r="A53" s="21"/>
      <c r="B53" s="63" t="s">
        <v>221</v>
      </c>
      <c r="C53" s="60" t="s">
        <v>185</v>
      </c>
      <c r="D53" s="60" t="s">
        <v>35</v>
      </c>
      <c r="E53" s="60" t="s">
        <v>8</v>
      </c>
      <c r="F53" s="64">
        <v>44197</v>
      </c>
      <c r="G53" s="64">
        <v>45291</v>
      </c>
      <c r="H53" s="57"/>
      <c r="I53" s="57"/>
      <c r="J53" s="57"/>
      <c r="K53" s="57"/>
      <c r="L53" s="57"/>
      <c r="M53" s="57"/>
      <c r="N53" s="57"/>
      <c r="O53" s="57"/>
      <c r="P53" s="57" t="s">
        <v>182</v>
      </c>
      <c r="Q53" s="57"/>
      <c r="R53" s="57"/>
      <c r="S53" s="57"/>
      <c r="T53" s="57"/>
      <c r="U53" s="57"/>
      <c r="V53" s="57"/>
      <c r="W53" s="57"/>
      <c r="X53" s="60"/>
      <c r="Y53" s="60"/>
      <c r="Z53" s="60"/>
      <c r="AA53" s="60" t="s">
        <v>1</v>
      </c>
      <c r="AB53" s="60"/>
      <c r="AC53" s="60"/>
      <c r="AD53" s="60"/>
      <c r="AE53" s="60" t="s">
        <v>1</v>
      </c>
      <c r="AF53" s="60"/>
      <c r="AG53" s="60"/>
      <c r="AH53" s="60"/>
      <c r="AI53" s="60"/>
      <c r="AJ53" s="60" t="s">
        <v>1</v>
      </c>
      <c r="AK53" s="27"/>
    </row>
    <row r="54" spans="1:37" ht="137.25" customHeight="1" x14ac:dyDescent="0.25">
      <c r="A54" s="132" t="s">
        <v>158</v>
      </c>
      <c r="B54" s="52" t="s">
        <v>224</v>
      </c>
      <c r="C54" s="60" t="s">
        <v>185</v>
      </c>
      <c r="D54" s="60" t="s">
        <v>35</v>
      </c>
      <c r="E54" s="60" t="s">
        <v>8</v>
      </c>
      <c r="F54" s="64">
        <v>44197</v>
      </c>
      <c r="G54" s="64">
        <v>45291</v>
      </c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27"/>
    </row>
    <row r="55" spans="1:37" ht="132.75" customHeight="1" x14ac:dyDescent="0.25">
      <c r="A55" s="132" t="s">
        <v>159</v>
      </c>
      <c r="B55" s="63" t="s">
        <v>254</v>
      </c>
      <c r="C55" s="60" t="s">
        <v>185</v>
      </c>
      <c r="D55" s="60" t="s">
        <v>35</v>
      </c>
      <c r="E55" s="60" t="s">
        <v>8</v>
      </c>
      <c r="F55" s="64">
        <v>44197</v>
      </c>
      <c r="G55" s="64">
        <v>45291</v>
      </c>
      <c r="H55" s="65">
        <v>0</v>
      </c>
      <c r="I55" s="66">
        <v>0</v>
      </c>
      <c r="J55" s="66">
        <v>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0" t="s">
        <v>1</v>
      </c>
      <c r="Y55" s="60" t="s">
        <v>1</v>
      </c>
      <c r="Z55" s="60" t="s">
        <v>1</v>
      </c>
      <c r="AA55" s="60" t="s">
        <v>1</v>
      </c>
      <c r="AB55" s="60" t="s">
        <v>1</v>
      </c>
      <c r="AC55" s="60" t="s">
        <v>1</v>
      </c>
      <c r="AD55" s="60" t="s">
        <v>1</v>
      </c>
      <c r="AE55" s="60" t="s">
        <v>1</v>
      </c>
      <c r="AF55" s="60" t="s">
        <v>1</v>
      </c>
      <c r="AG55" s="60" t="s">
        <v>1</v>
      </c>
      <c r="AH55" s="60" t="s">
        <v>1</v>
      </c>
      <c r="AI55" s="60"/>
      <c r="AJ55" s="60"/>
      <c r="AK55" s="27"/>
    </row>
    <row r="56" spans="1:37" ht="117" customHeight="1" x14ac:dyDescent="0.25">
      <c r="A56" s="132" t="s">
        <v>210</v>
      </c>
      <c r="B56" s="63" t="s">
        <v>255</v>
      </c>
      <c r="C56" s="60" t="s">
        <v>185</v>
      </c>
      <c r="D56" s="60" t="s">
        <v>35</v>
      </c>
      <c r="E56" s="60" t="s">
        <v>8</v>
      </c>
      <c r="F56" s="64">
        <v>44197</v>
      </c>
      <c r="G56" s="64">
        <v>45291</v>
      </c>
      <c r="H56" s="65">
        <v>0</v>
      </c>
      <c r="I56" s="66">
        <v>0</v>
      </c>
      <c r="J56" s="66">
        <v>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0" t="s">
        <v>1</v>
      </c>
      <c r="Y56" s="60" t="s">
        <v>1</v>
      </c>
      <c r="Z56" s="60" t="s">
        <v>1</v>
      </c>
      <c r="AA56" s="60" t="s">
        <v>1</v>
      </c>
      <c r="AB56" s="60" t="s">
        <v>1</v>
      </c>
      <c r="AC56" s="60" t="s">
        <v>1</v>
      </c>
      <c r="AD56" s="60" t="s">
        <v>1</v>
      </c>
      <c r="AE56" s="60" t="s">
        <v>1</v>
      </c>
      <c r="AF56" s="60" t="s">
        <v>1</v>
      </c>
      <c r="AG56" s="60" t="s">
        <v>1</v>
      </c>
      <c r="AH56" s="60" t="s">
        <v>1</v>
      </c>
      <c r="AI56" s="60"/>
      <c r="AJ56" s="60"/>
      <c r="AK56" s="27"/>
    </row>
    <row r="57" spans="1:37" ht="124.5" customHeight="1" x14ac:dyDescent="0.25">
      <c r="A57" s="132" t="s">
        <v>258</v>
      </c>
      <c r="B57" s="63" t="s">
        <v>256</v>
      </c>
      <c r="C57" s="60" t="s">
        <v>185</v>
      </c>
      <c r="D57" s="60" t="s">
        <v>35</v>
      </c>
      <c r="E57" s="60" t="s">
        <v>8</v>
      </c>
      <c r="F57" s="64">
        <v>44197</v>
      </c>
      <c r="G57" s="64">
        <v>45291</v>
      </c>
      <c r="H57" s="65">
        <v>0</v>
      </c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0" t="s">
        <v>1</v>
      </c>
      <c r="Y57" s="60" t="s">
        <v>1</v>
      </c>
      <c r="Z57" s="60" t="s">
        <v>1</v>
      </c>
      <c r="AA57" s="60" t="s">
        <v>1</v>
      </c>
      <c r="AB57" s="60" t="s">
        <v>1</v>
      </c>
      <c r="AC57" s="60" t="s">
        <v>1</v>
      </c>
      <c r="AD57" s="60" t="s">
        <v>1</v>
      </c>
      <c r="AE57" s="60" t="s">
        <v>1</v>
      </c>
      <c r="AF57" s="60" t="s">
        <v>1</v>
      </c>
      <c r="AG57" s="60" t="s">
        <v>1</v>
      </c>
      <c r="AH57" s="60" t="s">
        <v>1</v>
      </c>
      <c r="AI57" s="60"/>
      <c r="AJ57" s="60"/>
      <c r="AK57" s="27"/>
    </row>
    <row r="58" spans="1:37" ht="124.5" customHeight="1" x14ac:dyDescent="0.25">
      <c r="A58" s="132" t="s">
        <v>283</v>
      </c>
      <c r="B58" s="63" t="s">
        <v>284</v>
      </c>
      <c r="C58" s="60" t="s">
        <v>185</v>
      </c>
      <c r="D58" s="60" t="s">
        <v>35</v>
      </c>
      <c r="E58" s="60" t="s">
        <v>8</v>
      </c>
      <c r="F58" s="64">
        <v>44197</v>
      </c>
      <c r="G58" s="64">
        <v>45291</v>
      </c>
      <c r="H58" s="65">
        <v>0</v>
      </c>
      <c r="I58" s="66">
        <v>0</v>
      </c>
      <c r="J58" s="66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0" t="s">
        <v>1</v>
      </c>
      <c r="Y58" s="60" t="s">
        <v>1</v>
      </c>
      <c r="Z58" s="60" t="s">
        <v>1</v>
      </c>
      <c r="AA58" s="60" t="s">
        <v>1</v>
      </c>
      <c r="AB58" s="60" t="s">
        <v>1</v>
      </c>
      <c r="AC58" s="60" t="s">
        <v>1</v>
      </c>
      <c r="AD58" s="60" t="s">
        <v>1</v>
      </c>
      <c r="AE58" s="60" t="s">
        <v>1</v>
      </c>
      <c r="AF58" s="60" t="s">
        <v>1</v>
      </c>
      <c r="AG58" s="60" t="s">
        <v>1</v>
      </c>
      <c r="AH58" s="60" t="s">
        <v>1</v>
      </c>
      <c r="AI58" s="60"/>
      <c r="AJ58" s="60"/>
      <c r="AK58" s="27"/>
    </row>
    <row r="59" spans="1:37" ht="98.25" customHeight="1" x14ac:dyDescent="0.25">
      <c r="A59" s="132"/>
      <c r="B59" s="68" t="s">
        <v>261</v>
      </c>
      <c r="C59" s="60" t="s">
        <v>185</v>
      </c>
      <c r="D59" s="69" t="s">
        <v>35</v>
      </c>
      <c r="E59" s="69" t="s">
        <v>8</v>
      </c>
      <c r="F59" s="64">
        <v>44197</v>
      </c>
      <c r="G59" s="64">
        <v>45291</v>
      </c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9" t="s">
        <v>1</v>
      </c>
      <c r="Y59" s="69" t="s">
        <v>1</v>
      </c>
      <c r="Z59" s="69" t="s">
        <v>1</v>
      </c>
      <c r="AA59" s="69" t="s">
        <v>1</v>
      </c>
      <c r="AB59" s="69" t="s">
        <v>1</v>
      </c>
      <c r="AC59" s="69" t="s">
        <v>1</v>
      </c>
      <c r="AD59" s="69" t="s">
        <v>1</v>
      </c>
      <c r="AE59" s="69" t="s">
        <v>1</v>
      </c>
      <c r="AF59" s="69" t="s">
        <v>1</v>
      </c>
      <c r="AG59" s="69" t="s">
        <v>1</v>
      </c>
      <c r="AH59" s="69" t="s">
        <v>1</v>
      </c>
      <c r="AI59" s="60"/>
      <c r="AJ59" s="60"/>
      <c r="AK59" s="27"/>
    </row>
    <row r="60" spans="1:37" ht="32.25" customHeight="1" x14ac:dyDescent="0.25">
      <c r="A60" s="155" t="s">
        <v>111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27"/>
    </row>
    <row r="61" spans="1:37" s="41" customFormat="1" ht="126.75" customHeight="1" x14ac:dyDescent="0.25">
      <c r="A61" s="118" t="s">
        <v>92</v>
      </c>
      <c r="B61" s="73" t="s">
        <v>133</v>
      </c>
      <c r="C61" s="53" t="s">
        <v>187</v>
      </c>
      <c r="D61" s="53" t="s">
        <v>186</v>
      </c>
      <c r="E61" s="76" t="s">
        <v>100</v>
      </c>
      <c r="F61" s="56">
        <v>44197</v>
      </c>
      <c r="G61" s="56">
        <v>45291</v>
      </c>
      <c r="H61" s="77">
        <f>I61+N61+S61</f>
        <v>0</v>
      </c>
      <c r="I61" s="78">
        <f>J61+K61+L61+M61</f>
        <v>0</v>
      </c>
      <c r="J61" s="78">
        <f t="shared" ref="J61" si="24">J62+J63</f>
        <v>0</v>
      </c>
      <c r="K61" s="78">
        <f t="shared" ref="K61" si="25">K62+K63</f>
        <v>0</v>
      </c>
      <c r="L61" s="78">
        <f t="shared" ref="L61" si="26">L62+L63</f>
        <v>0</v>
      </c>
      <c r="M61" s="78">
        <f t="shared" ref="M61" si="27">M62+M63</f>
        <v>0</v>
      </c>
      <c r="N61" s="78">
        <f>O61+P61+Q61+R61</f>
        <v>0</v>
      </c>
      <c r="O61" s="78">
        <f t="shared" ref="O61" si="28">O62+O63</f>
        <v>0</v>
      </c>
      <c r="P61" s="78">
        <f t="shared" ref="P61" si="29">P62+P63</f>
        <v>0</v>
      </c>
      <c r="Q61" s="78">
        <f t="shared" ref="Q61" si="30">Q62+Q63</f>
        <v>0</v>
      </c>
      <c r="R61" s="78">
        <f t="shared" ref="R61" si="31">R62+R63</f>
        <v>0</v>
      </c>
      <c r="S61" s="78">
        <f>T61+U61+V61+W61</f>
        <v>0</v>
      </c>
      <c r="T61" s="78">
        <f t="shared" ref="T61:W61" si="32">T62+T63</f>
        <v>0</v>
      </c>
      <c r="U61" s="78">
        <f t="shared" si="32"/>
        <v>0</v>
      </c>
      <c r="V61" s="78">
        <f t="shared" si="32"/>
        <v>0</v>
      </c>
      <c r="W61" s="78">
        <f t="shared" si="32"/>
        <v>0</v>
      </c>
      <c r="X61" s="69"/>
      <c r="Y61" s="69" t="s">
        <v>1</v>
      </c>
      <c r="Z61" s="69" t="s">
        <v>1</v>
      </c>
      <c r="AA61" s="69"/>
      <c r="AB61" s="69"/>
      <c r="AC61" s="69" t="s">
        <v>1</v>
      </c>
      <c r="AD61" s="69" t="s">
        <v>1</v>
      </c>
      <c r="AE61" s="69"/>
      <c r="AF61" s="69"/>
      <c r="AG61" s="69" t="s">
        <v>1</v>
      </c>
      <c r="AH61" s="69" t="s">
        <v>1</v>
      </c>
      <c r="AI61" s="69"/>
      <c r="AJ61" s="69"/>
      <c r="AK61" s="40"/>
    </row>
    <row r="62" spans="1:37" s="41" customFormat="1" ht="125.25" customHeight="1" x14ac:dyDescent="0.25">
      <c r="A62" s="117" t="s">
        <v>93</v>
      </c>
      <c r="B62" s="68" t="s">
        <v>134</v>
      </c>
      <c r="C62" s="60" t="s">
        <v>187</v>
      </c>
      <c r="D62" s="60" t="s">
        <v>186</v>
      </c>
      <c r="E62" s="79" t="s">
        <v>100</v>
      </c>
      <c r="F62" s="64">
        <v>44197</v>
      </c>
      <c r="G62" s="64">
        <v>45291</v>
      </c>
      <c r="H62" s="77">
        <f>I62+N62+S62</f>
        <v>0</v>
      </c>
      <c r="I62" s="78">
        <f t="shared" ref="I62:I63" si="33">J62+K62+L62+M62</f>
        <v>0</v>
      </c>
      <c r="J62" s="71">
        <v>0</v>
      </c>
      <c r="K62" s="71">
        <v>0</v>
      </c>
      <c r="L62" s="71">
        <v>0</v>
      </c>
      <c r="M62" s="71">
        <v>0</v>
      </c>
      <c r="N62" s="78">
        <f t="shared" ref="N62:N63" si="34">O62+P62+Q62+R62</f>
        <v>0</v>
      </c>
      <c r="O62" s="71">
        <v>0</v>
      </c>
      <c r="P62" s="71">
        <v>0</v>
      </c>
      <c r="Q62" s="71">
        <v>0</v>
      </c>
      <c r="R62" s="71">
        <v>0</v>
      </c>
      <c r="S62" s="78">
        <f t="shared" ref="S62:S63" si="35">T62+U62+V62+W62</f>
        <v>0</v>
      </c>
      <c r="T62" s="71">
        <v>0</v>
      </c>
      <c r="U62" s="71">
        <v>0</v>
      </c>
      <c r="V62" s="71">
        <v>0</v>
      </c>
      <c r="W62" s="71">
        <v>0</v>
      </c>
      <c r="X62" s="69"/>
      <c r="Y62" s="69" t="s">
        <v>1</v>
      </c>
      <c r="Z62" s="69" t="s">
        <v>1</v>
      </c>
      <c r="AA62" s="69"/>
      <c r="AB62" s="69"/>
      <c r="AC62" s="69" t="s">
        <v>1</v>
      </c>
      <c r="AD62" s="69" t="s">
        <v>1</v>
      </c>
      <c r="AE62" s="69"/>
      <c r="AF62" s="69"/>
      <c r="AG62" s="69" t="s">
        <v>1</v>
      </c>
      <c r="AH62" s="69" t="s">
        <v>1</v>
      </c>
      <c r="AI62" s="69"/>
      <c r="AJ62" s="69"/>
      <c r="AK62" s="40"/>
    </row>
    <row r="63" spans="1:37" s="41" customFormat="1" ht="127.5" customHeight="1" x14ac:dyDescent="0.25">
      <c r="A63" s="117" t="s">
        <v>259</v>
      </c>
      <c r="B63" s="68" t="s">
        <v>135</v>
      </c>
      <c r="C63" s="60" t="s">
        <v>187</v>
      </c>
      <c r="D63" s="60" t="s">
        <v>186</v>
      </c>
      <c r="E63" s="79" t="s">
        <v>100</v>
      </c>
      <c r="F63" s="64">
        <v>44197</v>
      </c>
      <c r="G63" s="64">
        <v>45291</v>
      </c>
      <c r="H63" s="77">
        <f>I63+N63+S63</f>
        <v>0</v>
      </c>
      <c r="I63" s="78">
        <f t="shared" si="33"/>
        <v>0</v>
      </c>
      <c r="J63" s="71">
        <v>0</v>
      </c>
      <c r="K63" s="71">
        <v>0</v>
      </c>
      <c r="L63" s="71">
        <v>0</v>
      </c>
      <c r="M63" s="71">
        <v>0</v>
      </c>
      <c r="N63" s="78">
        <f t="shared" si="34"/>
        <v>0</v>
      </c>
      <c r="O63" s="71">
        <v>0</v>
      </c>
      <c r="P63" s="71">
        <v>0</v>
      </c>
      <c r="Q63" s="71">
        <v>0</v>
      </c>
      <c r="R63" s="71">
        <v>0</v>
      </c>
      <c r="S63" s="78">
        <f t="shared" si="35"/>
        <v>0</v>
      </c>
      <c r="T63" s="71">
        <v>0</v>
      </c>
      <c r="U63" s="71">
        <v>0</v>
      </c>
      <c r="V63" s="71">
        <v>0</v>
      </c>
      <c r="W63" s="71">
        <v>0</v>
      </c>
      <c r="X63" s="69"/>
      <c r="Y63" s="69" t="s">
        <v>1</v>
      </c>
      <c r="Z63" s="69" t="s">
        <v>1</v>
      </c>
      <c r="AA63" s="69"/>
      <c r="AB63" s="69"/>
      <c r="AC63" s="69" t="s">
        <v>1</v>
      </c>
      <c r="AD63" s="69" t="s">
        <v>1</v>
      </c>
      <c r="AE63" s="69"/>
      <c r="AF63" s="69"/>
      <c r="AG63" s="69" t="s">
        <v>1</v>
      </c>
      <c r="AH63" s="69" t="s">
        <v>1</v>
      </c>
      <c r="AI63" s="69"/>
      <c r="AJ63" s="69"/>
      <c r="AK63" s="40"/>
    </row>
    <row r="64" spans="1:37" s="41" customFormat="1" ht="126" customHeight="1" x14ac:dyDescent="0.25">
      <c r="A64" s="72"/>
      <c r="B64" s="68" t="s">
        <v>225</v>
      </c>
      <c r="C64" s="60" t="s">
        <v>187</v>
      </c>
      <c r="D64" s="60" t="s">
        <v>186</v>
      </c>
      <c r="E64" s="79" t="s">
        <v>100</v>
      </c>
      <c r="F64" s="64">
        <v>44197</v>
      </c>
      <c r="G64" s="64">
        <v>45291</v>
      </c>
      <c r="H64" s="70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69"/>
      <c r="Y64" s="69" t="s">
        <v>1</v>
      </c>
      <c r="Z64" s="69" t="s">
        <v>1</v>
      </c>
      <c r="AA64" s="69"/>
      <c r="AB64" s="69"/>
      <c r="AC64" s="69" t="s">
        <v>1</v>
      </c>
      <c r="AD64" s="69" t="s">
        <v>1</v>
      </c>
      <c r="AE64" s="69"/>
      <c r="AF64" s="69"/>
      <c r="AG64" s="69" t="s">
        <v>1</v>
      </c>
      <c r="AH64" s="69" t="s">
        <v>1</v>
      </c>
      <c r="AI64" s="69"/>
      <c r="AJ64" s="69"/>
      <c r="AK64" s="40"/>
    </row>
    <row r="65" spans="1:37" s="41" customFormat="1" ht="37.5" customHeight="1" x14ac:dyDescent="0.25">
      <c r="A65" s="191" t="s">
        <v>174</v>
      </c>
      <c r="B65" s="192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3"/>
      <c r="AK65" s="40"/>
    </row>
    <row r="66" spans="1:37" s="41" customFormat="1" ht="126" customHeight="1" x14ac:dyDescent="0.25">
      <c r="A66" s="118" t="s">
        <v>260</v>
      </c>
      <c r="B66" s="73" t="s">
        <v>177</v>
      </c>
      <c r="C66" s="53" t="s">
        <v>185</v>
      </c>
      <c r="D66" s="69" t="s">
        <v>35</v>
      </c>
      <c r="E66" s="194" t="s">
        <v>176</v>
      </c>
      <c r="F66" s="56">
        <v>44197</v>
      </c>
      <c r="G66" s="56">
        <v>44561</v>
      </c>
      <c r="H66" s="75">
        <f>I66</f>
        <v>889</v>
      </c>
      <c r="I66" s="130">
        <f>K66</f>
        <v>889</v>
      </c>
      <c r="J66" s="130"/>
      <c r="K66" s="130">
        <f>K67</f>
        <v>889</v>
      </c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60" t="s">
        <v>1</v>
      </c>
      <c r="Y66" s="60" t="s">
        <v>1</v>
      </c>
      <c r="Z66" s="60" t="s">
        <v>1</v>
      </c>
      <c r="AA66" s="60" t="s">
        <v>1</v>
      </c>
      <c r="AB66" s="69"/>
      <c r="AC66" s="69"/>
      <c r="AD66" s="69"/>
      <c r="AE66" s="69"/>
      <c r="AF66" s="69"/>
      <c r="AG66" s="69"/>
      <c r="AH66" s="69"/>
      <c r="AI66" s="69"/>
      <c r="AJ66" s="69"/>
      <c r="AK66" s="40"/>
    </row>
    <row r="67" spans="1:37" s="41" customFormat="1" ht="126" customHeight="1" x14ac:dyDescent="0.25">
      <c r="A67" s="131" t="s">
        <v>65</v>
      </c>
      <c r="B67" s="68" t="s">
        <v>175</v>
      </c>
      <c r="C67" s="60" t="s">
        <v>185</v>
      </c>
      <c r="D67" s="69" t="s">
        <v>35</v>
      </c>
      <c r="E67" s="195"/>
      <c r="F67" s="64">
        <v>44197</v>
      </c>
      <c r="G67" s="64">
        <v>44561</v>
      </c>
      <c r="H67" s="70">
        <f>I67</f>
        <v>889</v>
      </c>
      <c r="I67" s="71">
        <f>K67</f>
        <v>889</v>
      </c>
      <c r="J67" s="71"/>
      <c r="K67" s="71">
        <v>889</v>
      </c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60" t="s">
        <v>1</v>
      </c>
      <c r="Y67" s="60" t="s">
        <v>1</v>
      </c>
      <c r="Z67" s="60" t="s">
        <v>1</v>
      </c>
      <c r="AA67" s="60" t="s">
        <v>1</v>
      </c>
      <c r="AB67" s="69"/>
      <c r="AC67" s="69"/>
      <c r="AD67" s="69"/>
      <c r="AE67" s="69"/>
      <c r="AF67" s="69"/>
      <c r="AG67" s="69"/>
      <c r="AH67" s="69"/>
      <c r="AI67" s="69"/>
      <c r="AJ67" s="69"/>
      <c r="AK67" s="40"/>
    </row>
    <row r="68" spans="1:37" s="41" customFormat="1" ht="138" customHeight="1" x14ac:dyDescent="0.25">
      <c r="A68" s="72"/>
      <c r="B68" s="68" t="s">
        <v>226</v>
      </c>
      <c r="C68" s="60" t="s">
        <v>185</v>
      </c>
      <c r="D68" s="69" t="s">
        <v>35</v>
      </c>
      <c r="E68" s="196"/>
      <c r="F68" s="64">
        <v>44197</v>
      </c>
      <c r="G68" s="64">
        <v>44561</v>
      </c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60" t="s">
        <v>1</v>
      </c>
      <c r="Y68" s="60" t="s">
        <v>1</v>
      </c>
      <c r="Z68" s="60" t="s">
        <v>1</v>
      </c>
      <c r="AA68" s="60" t="s">
        <v>1</v>
      </c>
      <c r="AB68" s="69"/>
      <c r="AC68" s="69"/>
      <c r="AD68" s="69"/>
      <c r="AE68" s="69"/>
      <c r="AF68" s="69"/>
      <c r="AG68" s="69"/>
      <c r="AH68" s="69"/>
      <c r="AI68" s="69"/>
      <c r="AJ68" s="69"/>
      <c r="AK68" s="40"/>
    </row>
    <row r="69" spans="1:37" ht="39.75" customHeight="1" x14ac:dyDescent="0.25">
      <c r="A69" s="25"/>
      <c r="B69" s="96" t="s">
        <v>9</v>
      </c>
      <c r="C69" s="26"/>
      <c r="D69" s="26"/>
      <c r="E69" s="26"/>
      <c r="F69" s="24"/>
      <c r="G69" s="24"/>
      <c r="H69" s="100">
        <f>I69+N69+S69</f>
        <v>51409.4</v>
      </c>
      <c r="I69" s="100">
        <f>I36+I49+I66+I46</f>
        <v>21114.200000000004</v>
      </c>
      <c r="J69" s="100">
        <f>J36+J49+J66+J46</f>
        <v>350</v>
      </c>
      <c r="K69" s="100">
        <f>K36+K49+K66+K46</f>
        <v>20764.200000000004</v>
      </c>
      <c r="L69" s="100">
        <f t="shared" ref="L69:W69" si="36">L36+L49</f>
        <v>0</v>
      </c>
      <c r="M69" s="100">
        <f t="shared" si="36"/>
        <v>0</v>
      </c>
      <c r="N69" s="100">
        <f t="shared" si="36"/>
        <v>15147.6</v>
      </c>
      <c r="O69" s="100">
        <f t="shared" si="36"/>
        <v>0</v>
      </c>
      <c r="P69" s="100">
        <f t="shared" si="36"/>
        <v>15147.6</v>
      </c>
      <c r="Q69" s="100">
        <f t="shared" si="36"/>
        <v>0</v>
      </c>
      <c r="R69" s="100">
        <f t="shared" si="36"/>
        <v>0</v>
      </c>
      <c r="S69" s="100">
        <f t="shared" si="36"/>
        <v>15147.6</v>
      </c>
      <c r="T69" s="100">
        <f t="shared" si="36"/>
        <v>0</v>
      </c>
      <c r="U69" s="100">
        <f t="shared" si="36"/>
        <v>15147.6</v>
      </c>
      <c r="V69" s="100">
        <f t="shared" si="36"/>
        <v>0</v>
      </c>
      <c r="W69" s="100">
        <f t="shared" si="36"/>
        <v>0</v>
      </c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7"/>
    </row>
    <row r="70" spans="1:37" ht="41.25" customHeight="1" x14ac:dyDescent="0.25">
      <c r="A70" s="176" t="s">
        <v>117</v>
      </c>
      <c r="B70" s="177"/>
      <c r="C70" s="177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8"/>
      <c r="AK70" s="27"/>
    </row>
    <row r="71" spans="1:37" ht="39.75" customHeight="1" x14ac:dyDescent="0.25">
      <c r="A71" s="156" t="s">
        <v>17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27"/>
    </row>
    <row r="72" spans="1:37" ht="137.25" customHeight="1" x14ac:dyDescent="0.25">
      <c r="A72" s="119" t="s">
        <v>22</v>
      </c>
      <c r="B72" s="52" t="s">
        <v>18</v>
      </c>
      <c r="C72" s="53" t="s">
        <v>282</v>
      </c>
      <c r="D72" s="53" t="s">
        <v>193</v>
      </c>
      <c r="E72" s="54" t="s">
        <v>101</v>
      </c>
      <c r="F72" s="56">
        <v>44197</v>
      </c>
      <c r="G72" s="56">
        <v>45291</v>
      </c>
      <c r="H72" s="57">
        <f>I72+N72+S72</f>
        <v>0</v>
      </c>
      <c r="I72" s="55">
        <f>J72+K72+L72+M72</f>
        <v>0</v>
      </c>
      <c r="J72" s="55">
        <f>J73</f>
        <v>0</v>
      </c>
      <c r="K72" s="55">
        <f t="shared" ref="K72" si="37">K73</f>
        <v>0</v>
      </c>
      <c r="L72" s="55">
        <f t="shared" ref="L72" si="38">L73</f>
        <v>0</v>
      </c>
      <c r="M72" s="55">
        <f t="shared" ref="M72" si="39">M73</f>
        <v>0</v>
      </c>
      <c r="N72" s="55">
        <f>O72+P72+Q72+R72</f>
        <v>0</v>
      </c>
      <c r="O72" s="55">
        <f>O73</f>
        <v>0</v>
      </c>
      <c r="P72" s="55">
        <f t="shared" ref="P72" si="40">P73</f>
        <v>0</v>
      </c>
      <c r="Q72" s="55">
        <f t="shared" ref="Q72" si="41">Q73</f>
        <v>0</v>
      </c>
      <c r="R72" s="55">
        <f t="shared" ref="R72" si="42">R73</f>
        <v>0</v>
      </c>
      <c r="S72" s="55">
        <f>T72+U72+V72+W72</f>
        <v>0</v>
      </c>
      <c r="T72" s="55">
        <f>T73</f>
        <v>0</v>
      </c>
      <c r="U72" s="55">
        <f t="shared" ref="U72:W72" si="43">U73</f>
        <v>0</v>
      </c>
      <c r="V72" s="55">
        <f t="shared" si="43"/>
        <v>0</v>
      </c>
      <c r="W72" s="55">
        <f t="shared" si="43"/>
        <v>0</v>
      </c>
      <c r="X72" s="60"/>
      <c r="Y72" s="60" t="s">
        <v>1</v>
      </c>
      <c r="Z72" s="60" t="s">
        <v>1</v>
      </c>
      <c r="AA72" s="60"/>
      <c r="AB72" s="60"/>
      <c r="AC72" s="60" t="s">
        <v>1</v>
      </c>
      <c r="AD72" s="60" t="s">
        <v>1</v>
      </c>
      <c r="AE72" s="60"/>
      <c r="AF72" s="60"/>
      <c r="AG72" s="60" t="s">
        <v>1</v>
      </c>
      <c r="AH72" s="60" t="s">
        <v>1</v>
      </c>
      <c r="AI72" s="60"/>
      <c r="AJ72" s="60"/>
      <c r="AK72" s="27"/>
    </row>
    <row r="73" spans="1:37" ht="112.5" customHeight="1" x14ac:dyDescent="0.25">
      <c r="A73" s="58" t="s">
        <v>121</v>
      </c>
      <c r="B73" s="63" t="s">
        <v>70</v>
      </c>
      <c r="C73" s="60" t="s">
        <v>282</v>
      </c>
      <c r="D73" s="60" t="s">
        <v>194</v>
      </c>
      <c r="E73" s="62" t="s">
        <v>101</v>
      </c>
      <c r="F73" s="64">
        <v>44197</v>
      </c>
      <c r="G73" s="64">
        <v>45291</v>
      </c>
      <c r="H73" s="57">
        <f>I73+N73+S73</f>
        <v>0</v>
      </c>
      <c r="I73" s="55">
        <f>J73+K73+L73+M73</f>
        <v>0</v>
      </c>
      <c r="J73" s="55">
        <v>0</v>
      </c>
      <c r="K73" s="55">
        <v>0</v>
      </c>
      <c r="L73" s="55">
        <v>0</v>
      </c>
      <c r="M73" s="55">
        <v>0</v>
      </c>
      <c r="N73" s="55">
        <f>O73+P73+Q73+R73</f>
        <v>0</v>
      </c>
      <c r="O73" s="55">
        <v>0</v>
      </c>
      <c r="P73" s="55">
        <v>0</v>
      </c>
      <c r="Q73" s="55">
        <v>0</v>
      </c>
      <c r="R73" s="55">
        <v>0</v>
      </c>
      <c r="S73" s="55">
        <f>T73+U73+V73+W73</f>
        <v>0</v>
      </c>
      <c r="T73" s="55">
        <v>0</v>
      </c>
      <c r="U73" s="55">
        <v>0</v>
      </c>
      <c r="V73" s="55">
        <v>0</v>
      </c>
      <c r="W73" s="55">
        <v>0</v>
      </c>
      <c r="X73" s="60"/>
      <c r="Y73" s="60" t="s">
        <v>1</v>
      </c>
      <c r="Z73" s="60" t="s">
        <v>1</v>
      </c>
      <c r="AA73" s="60"/>
      <c r="AB73" s="60"/>
      <c r="AC73" s="60" t="s">
        <v>1</v>
      </c>
      <c r="AD73" s="60" t="s">
        <v>1</v>
      </c>
      <c r="AE73" s="60"/>
      <c r="AF73" s="60"/>
      <c r="AG73" s="60" t="s">
        <v>1</v>
      </c>
      <c r="AH73" s="60" t="s">
        <v>1</v>
      </c>
      <c r="AI73" s="60"/>
      <c r="AJ73" s="60"/>
      <c r="AK73" s="27"/>
    </row>
    <row r="74" spans="1:37" ht="108" customHeight="1" x14ac:dyDescent="0.25">
      <c r="A74" s="58"/>
      <c r="B74" s="63" t="s">
        <v>227</v>
      </c>
      <c r="C74" s="60" t="s">
        <v>282</v>
      </c>
      <c r="D74" s="60" t="s">
        <v>190</v>
      </c>
      <c r="E74" s="62" t="s">
        <v>101</v>
      </c>
      <c r="F74" s="64">
        <v>44197</v>
      </c>
      <c r="G74" s="64">
        <v>45291</v>
      </c>
      <c r="H74" s="57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60"/>
      <c r="Y74" s="60" t="s">
        <v>1</v>
      </c>
      <c r="Z74" s="60" t="s">
        <v>1</v>
      </c>
      <c r="AA74" s="60"/>
      <c r="AB74" s="60"/>
      <c r="AC74" s="60" t="s">
        <v>1</v>
      </c>
      <c r="AD74" s="60" t="s">
        <v>1</v>
      </c>
      <c r="AE74" s="60"/>
      <c r="AF74" s="60"/>
      <c r="AG74" s="60" t="s">
        <v>1</v>
      </c>
      <c r="AH74" s="60" t="s">
        <v>1</v>
      </c>
      <c r="AI74" s="60"/>
      <c r="AJ74" s="60"/>
      <c r="AK74" s="27"/>
    </row>
    <row r="75" spans="1:37" ht="39" customHeight="1" x14ac:dyDescent="0.3">
      <c r="A75" s="166" t="s">
        <v>19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8"/>
      <c r="AK75" s="27"/>
    </row>
    <row r="76" spans="1:37" ht="131.25" customHeight="1" x14ac:dyDescent="0.25">
      <c r="A76" s="120" t="s">
        <v>23</v>
      </c>
      <c r="B76" s="81" t="s">
        <v>20</v>
      </c>
      <c r="C76" s="53" t="s">
        <v>282</v>
      </c>
      <c r="D76" s="53" t="s">
        <v>190</v>
      </c>
      <c r="E76" s="82" t="s">
        <v>102</v>
      </c>
      <c r="F76" s="56">
        <v>44197</v>
      </c>
      <c r="G76" s="56">
        <v>45291</v>
      </c>
      <c r="H76" s="83">
        <f>I76+N76+S76</f>
        <v>0</v>
      </c>
      <c r="I76" s="83">
        <f>J76+K76+L76+M76</f>
        <v>0</v>
      </c>
      <c r="J76" s="83">
        <f>J77</f>
        <v>0</v>
      </c>
      <c r="K76" s="83">
        <f t="shared" ref="K76" si="44">K77</f>
        <v>0</v>
      </c>
      <c r="L76" s="83">
        <f t="shared" ref="L76" si="45">L77</f>
        <v>0</v>
      </c>
      <c r="M76" s="83">
        <f t="shared" ref="M76" si="46">M77</f>
        <v>0</v>
      </c>
      <c r="N76" s="83">
        <f>O76+P76+Q76+R76</f>
        <v>0</v>
      </c>
      <c r="O76" s="83">
        <f>O77</f>
        <v>0</v>
      </c>
      <c r="P76" s="83">
        <f t="shared" ref="P76" si="47">P77</f>
        <v>0</v>
      </c>
      <c r="Q76" s="83">
        <f t="shared" ref="Q76" si="48">Q77</f>
        <v>0</v>
      </c>
      <c r="R76" s="83">
        <f t="shared" ref="R76" si="49">R77</f>
        <v>0</v>
      </c>
      <c r="S76" s="83">
        <f>T76+U76+V76+W76</f>
        <v>0</v>
      </c>
      <c r="T76" s="83">
        <f>T77</f>
        <v>0</v>
      </c>
      <c r="U76" s="83">
        <f t="shared" ref="U76:W76" si="50">U77</f>
        <v>0</v>
      </c>
      <c r="V76" s="83">
        <f t="shared" si="50"/>
        <v>0</v>
      </c>
      <c r="W76" s="83">
        <f t="shared" si="50"/>
        <v>0</v>
      </c>
      <c r="X76" s="60" t="s">
        <v>1</v>
      </c>
      <c r="Y76" s="60" t="s">
        <v>1</v>
      </c>
      <c r="Z76" s="60" t="s">
        <v>1</v>
      </c>
      <c r="AA76" s="60" t="s">
        <v>1</v>
      </c>
      <c r="AB76" s="60" t="s">
        <v>1</v>
      </c>
      <c r="AC76" s="60" t="s">
        <v>1</v>
      </c>
      <c r="AD76" s="60" t="s">
        <v>1</v>
      </c>
      <c r="AE76" s="60" t="s">
        <v>1</v>
      </c>
      <c r="AF76" s="60" t="s">
        <v>1</v>
      </c>
      <c r="AG76" s="60" t="s">
        <v>1</v>
      </c>
      <c r="AH76" s="60" t="s">
        <v>1</v>
      </c>
      <c r="AI76" s="60" t="s">
        <v>1</v>
      </c>
      <c r="AJ76" s="60" t="s">
        <v>1</v>
      </c>
      <c r="AK76" s="27"/>
    </row>
    <row r="77" spans="1:37" ht="167.25" customHeight="1" x14ac:dyDescent="0.25">
      <c r="A77" s="116" t="s">
        <v>160</v>
      </c>
      <c r="B77" s="84" t="s">
        <v>71</v>
      </c>
      <c r="C77" s="60" t="s">
        <v>282</v>
      </c>
      <c r="D77" s="60" t="s">
        <v>190</v>
      </c>
      <c r="E77" s="89" t="s">
        <v>102</v>
      </c>
      <c r="F77" s="64">
        <v>44197</v>
      </c>
      <c r="G77" s="64">
        <v>45291</v>
      </c>
      <c r="H77" s="85">
        <f>I77+N77+S77</f>
        <v>0</v>
      </c>
      <c r="I77" s="83">
        <f>J77+K77+L77+M77</f>
        <v>0</v>
      </c>
      <c r="J77" s="85">
        <v>0</v>
      </c>
      <c r="K77" s="85">
        <v>0</v>
      </c>
      <c r="L77" s="85">
        <v>0</v>
      </c>
      <c r="M77" s="85">
        <v>0</v>
      </c>
      <c r="N77" s="83">
        <f>O77+P77+Q77+R77</f>
        <v>0</v>
      </c>
      <c r="O77" s="85">
        <v>0</v>
      </c>
      <c r="P77" s="85">
        <v>0</v>
      </c>
      <c r="Q77" s="85">
        <v>0</v>
      </c>
      <c r="R77" s="85">
        <v>0</v>
      </c>
      <c r="S77" s="83">
        <f>T77+U77+V77+W77</f>
        <v>0</v>
      </c>
      <c r="T77" s="85">
        <v>0</v>
      </c>
      <c r="U77" s="85">
        <v>0</v>
      </c>
      <c r="V77" s="85">
        <v>0</v>
      </c>
      <c r="W77" s="85"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60" t="s">
        <v>1</v>
      </c>
      <c r="AI77" s="60" t="s">
        <v>1</v>
      </c>
      <c r="AJ77" s="60" t="s">
        <v>1</v>
      </c>
      <c r="AK77" s="27"/>
    </row>
    <row r="78" spans="1:37" ht="171.75" customHeight="1" x14ac:dyDescent="0.3">
      <c r="A78" s="80"/>
      <c r="B78" s="84" t="s">
        <v>228</v>
      </c>
      <c r="C78" s="60" t="s">
        <v>282</v>
      </c>
      <c r="D78" s="60" t="s">
        <v>190</v>
      </c>
      <c r="E78" s="86" t="s">
        <v>102</v>
      </c>
      <c r="F78" s="64">
        <v>44197</v>
      </c>
      <c r="G78" s="64">
        <v>45291</v>
      </c>
      <c r="H78" s="87"/>
      <c r="I78" s="87"/>
      <c r="J78" s="88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60" t="s">
        <v>1</v>
      </c>
      <c r="AI78" s="60" t="s">
        <v>1</v>
      </c>
      <c r="AJ78" s="60" t="s">
        <v>1</v>
      </c>
      <c r="AK78" s="27"/>
    </row>
    <row r="79" spans="1:37" ht="33" customHeight="1" x14ac:dyDescent="0.25">
      <c r="A79" s="29"/>
      <c r="B79" s="127" t="s">
        <v>10</v>
      </c>
      <c r="C79" s="30"/>
      <c r="D79" s="42"/>
      <c r="E79" s="30"/>
      <c r="F79" s="30"/>
      <c r="G79" s="30"/>
      <c r="H79" s="108">
        <f>I79+N79+S79</f>
        <v>0</v>
      </c>
      <c r="I79" s="108">
        <f t="shared" ref="I79:R79" si="51">I72+I76</f>
        <v>0</v>
      </c>
      <c r="J79" s="108">
        <f t="shared" si="51"/>
        <v>0</v>
      </c>
      <c r="K79" s="108">
        <f t="shared" si="51"/>
        <v>0</v>
      </c>
      <c r="L79" s="108">
        <f t="shared" si="51"/>
        <v>0</v>
      </c>
      <c r="M79" s="108">
        <f t="shared" si="51"/>
        <v>0</v>
      </c>
      <c r="N79" s="108">
        <f t="shared" si="51"/>
        <v>0</v>
      </c>
      <c r="O79" s="108">
        <f t="shared" si="51"/>
        <v>0</v>
      </c>
      <c r="P79" s="108">
        <f t="shared" si="51"/>
        <v>0</v>
      </c>
      <c r="Q79" s="108">
        <f t="shared" si="51"/>
        <v>0</v>
      </c>
      <c r="R79" s="108">
        <f t="shared" si="51"/>
        <v>0</v>
      </c>
      <c r="S79" s="108">
        <f t="shared" ref="S79:W79" si="52">S72+S76</f>
        <v>0</v>
      </c>
      <c r="T79" s="108">
        <f t="shared" si="52"/>
        <v>0</v>
      </c>
      <c r="U79" s="108">
        <f t="shared" si="52"/>
        <v>0</v>
      </c>
      <c r="V79" s="108">
        <f t="shared" si="52"/>
        <v>0</v>
      </c>
      <c r="W79" s="108">
        <f t="shared" si="52"/>
        <v>0</v>
      </c>
      <c r="X79" s="106"/>
      <c r="Y79" s="106" t="s">
        <v>1</v>
      </c>
      <c r="Z79" s="106" t="s">
        <v>1</v>
      </c>
      <c r="AA79" s="106"/>
      <c r="AB79" s="106"/>
      <c r="AC79" s="106" t="s">
        <v>1</v>
      </c>
      <c r="AD79" s="106" t="s">
        <v>1</v>
      </c>
      <c r="AE79" s="106"/>
      <c r="AF79" s="106"/>
      <c r="AG79" s="106" t="s">
        <v>1</v>
      </c>
      <c r="AH79" s="106" t="s">
        <v>1</v>
      </c>
      <c r="AI79" s="106"/>
      <c r="AJ79" s="106"/>
      <c r="AK79" s="27"/>
    </row>
    <row r="80" spans="1:37" ht="30" customHeight="1" x14ac:dyDescent="0.25">
      <c r="A80" s="160" t="s">
        <v>118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2"/>
      <c r="AK80" s="27"/>
    </row>
    <row r="81" spans="1:37" ht="30.75" customHeight="1" x14ac:dyDescent="0.25">
      <c r="A81" s="155" t="s">
        <v>110</v>
      </c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27"/>
    </row>
    <row r="82" spans="1:37" ht="183.75" customHeight="1" x14ac:dyDescent="0.25">
      <c r="A82" s="119" t="s">
        <v>53</v>
      </c>
      <c r="B82" s="52" t="s">
        <v>36</v>
      </c>
      <c r="C82" s="53" t="s">
        <v>185</v>
      </c>
      <c r="D82" s="53" t="s">
        <v>204</v>
      </c>
      <c r="E82" s="149" t="s">
        <v>11</v>
      </c>
      <c r="F82" s="56">
        <v>44197</v>
      </c>
      <c r="G82" s="56">
        <v>45291</v>
      </c>
      <c r="H82" s="57">
        <f>I82+N82+S82</f>
        <v>1376.1000000000001</v>
      </c>
      <c r="I82" s="55">
        <f>J82+K82+L82+M82</f>
        <v>458.70000000000005</v>
      </c>
      <c r="J82" s="55">
        <f t="shared" ref="J82:L82" si="53">J83+J85+J87+J91+J93+J95+J97+J99+J101+J103+J105</f>
        <v>0</v>
      </c>
      <c r="K82" s="55">
        <f>K83+K85+K87+K91+K93+K95+K97+K99+K101+K103+K105+K89</f>
        <v>458.70000000000005</v>
      </c>
      <c r="L82" s="55">
        <f t="shared" si="53"/>
        <v>0</v>
      </c>
      <c r="M82" s="55">
        <f>M83+M85+M87+M91+M93+M95+M97+M99+M101+M103+M105</f>
        <v>0</v>
      </c>
      <c r="N82" s="55">
        <f>O82+P82+Q82+R82</f>
        <v>458.7</v>
      </c>
      <c r="O82" s="55">
        <f>O83+O85+O87+O91+O93+O95+O97+O99+O101+O103+O105</f>
        <v>0</v>
      </c>
      <c r="P82" s="55">
        <f>P83+P85+P87+P89</f>
        <v>458.7</v>
      </c>
      <c r="Q82" s="55">
        <f>Q83+Q85+Q87+Q91+Q93+Q95+Q97+Q99+Q101+Q103+Q105</f>
        <v>0</v>
      </c>
      <c r="R82" s="55">
        <f>R83+R85+R87+R91+R93+R95+R97+R99+R101+R103+R105</f>
        <v>0</v>
      </c>
      <c r="S82" s="55">
        <f>T82+U82+V82+W82</f>
        <v>458.7</v>
      </c>
      <c r="T82" s="55">
        <f>T83+T85+T87+T91+T93+T95+T97+T99+T101+T103+T105</f>
        <v>0</v>
      </c>
      <c r="U82" s="55">
        <f>U83+U85+U87+U89</f>
        <v>458.7</v>
      </c>
      <c r="V82" s="55">
        <f>V83+V85+V87+V91+V93+V95+V97+V99+V101+V103+V105</f>
        <v>0</v>
      </c>
      <c r="W82" s="55">
        <f>W83+W85+W87+W91+W93+W95+W97+W99+W101+W103+W105</f>
        <v>0</v>
      </c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12" t="s">
        <v>1</v>
      </c>
      <c r="AI82" s="12" t="s">
        <v>1</v>
      </c>
      <c r="AJ82" s="12" t="s">
        <v>1</v>
      </c>
      <c r="AK82" s="27"/>
    </row>
    <row r="83" spans="1:37" ht="143.25" customHeight="1" x14ac:dyDescent="0.25">
      <c r="A83" s="121" t="s">
        <v>211</v>
      </c>
      <c r="B83" s="63" t="s">
        <v>85</v>
      </c>
      <c r="C83" s="60" t="s">
        <v>185</v>
      </c>
      <c r="D83" s="60" t="s">
        <v>204</v>
      </c>
      <c r="E83" s="150"/>
      <c r="F83" s="64">
        <v>44197</v>
      </c>
      <c r="G83" s="64">
        <v>45291</v>
      </c>
      <c r="H83" s="65">
        <f>I83+N83+S83</f>
        <v>197</v>
      </c>
      <c r="I83" s="66">
        <f>J83+K83+L83+M83</f>
        <v>29</v>
      </c>
      <c r="J83" s="66">
        <v>0</v>
      </c>
      <c r="K83" s="66">
        <v>29</v>
      </c>
      <c r="L83" s="66">
        <v>0</v>
      </c>
      <c r="M83" s="66">
        <v>0</v>
      </c>
      <c r="N83" s="66">
        <f>O83+P83+Q83+R83</f>
        <v>84</v>
      </c>
      <c r="O83" s="66">
        <v>0</v>
      </c>
      <c r="P83" s="66">
        <v>84</v>
      </c>
      <c r="Q83" s="66">
        <v>0</v>
      </c>
      <c r="R83" s="66">
        <v>0</v>
      </c>
      <c r="S83" s="66">
        <f>T83+U83+V83+W83</f>
        <v>84</v>
      </c>
      <c r="T83" s="66">
        <v>0</v>
      </c>
      <c r="U83" s="66">
        <v>84</v>
      </c>
      <c r="V83" s="66">
        <v>0</v>
      </c>
      <c r="W83" s="66">
        <v>0</v>
      </c>
      <c r="X83" s="60" t="s">
        <v>1</v>
      </c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 t="s">
        <v>1</v>
      </c>
      <c r="AJ83" s="12" t="s">
        <v>1</v>
      </c>
      <c r="AK83" s="27"/>
    </row>
    <row r="84" spans="1:37" ht="158.25" customHeight="1" x14ac:dyDescent="0.25">
      <c r="A84" s="58"/>
      <c r="B84" s="63" t="s">
        <v>229</v>
      </c>
      <c r="C84" s="60" t="s">
        <v>185</v>
      </c>
      <c r="D84" s="60" t="s">
        <v>204</v>
      </c>
      <c r="E84" s="150"/>
      <c r="F84" s="64">
        <v>44197</v>
      </c>
      <c r="G84" s="64">
        <v>45291</v>
      </c>
      <c r="H84" s="65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0" t="s">
        <v>1</v>
      </c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12" t="s">
        <v>1</v>
      </c>
      <c r="AI84" s="12" t="s">
        <v>1</v>
      </c>
      <c r="AJ84" s="12" t="s">
        <v>1</v>
      </c>
      <c r="AK84" s="27"/>
    </row>
    <row r="85" spans="1:37" ht="151.5" customHeight="1" x14ac:dyDescent="0.25">
      <c r="A85" s="121" t="s">
        <v>212</v>
      </c>
      <c r="B85" s="63" t="s">
        <v>86</v>
      </c>
      <c r="C85" s="60" t="s">
        <v>185</v>
      </c>
      <c r="D85" s="60" t="s">
        <v>204</v>
      </c>
      <c r="E85" s="151"/>
      <c r="F85" s="64">
        <v>44197</v>
      </c>
      <c r="G85" s="64">
        <v>45291</v>
      </c>
      <c r="H85" s="65">
        <f>I85+N85+S85</f>
        <v>863.40000000000009</v>
      </c>
      <c r="I85" s="66">
        <f>J85+K85+L85+M85</f>
        <v>287.8</v>
      </c>
      <c r="J85" s="66">
        <v>0</v>
      </c>
      <c r="K85" s="66">
        <v>287.8</v>
      </c>
      <c r="L85" s="66">
        <v>0</v>
      </c>
      <c r="M85" s="66">
        <v>0</v>
      </c>
      <c r="N85" s="66">
        <f>O85+P85+Q85+R85</f>
        <v>287.8</v>
      </c>
      <c r="O85" s="66">
        <v>0</v>
      </c>
      <c r="P85" s="66">
        <v>287.8</v>
      </c>
      <c r="Q85" s="66">
        <v>0</v>
      </c>
      <c r="R85" s="66">
        <v>0</v>
      </c>
      <c r="S85" s="66">
        <f>T85+U85+V85+W85</f>
        <v>287.8</v>
      </c>
      <c r="T85" s="66">
        <v>0</v>
      </c>
      <c r="U85" s="66">
        <v>287.8</v>
      </c>
      <c r="V85" s="66">
        <v>0</v>
      </c>
      <c r="W85" s="66">
        <v>0</v>
      </c>
      <c r="X85" s="60" t="s">
        <v>1</v>
      </c>
      <c r="Y85" s="60" t="s">
        <v>1</v>
      </c>
      <c r="Z85" s="60" t="s">
        <v>1</v>
      </c>
      <c r="AA85" s="60" t="s">
        <v>1</v>
      </c>
      <c r="AB85" s="60" t="s">
        <v>1</v>
      </c>
      <c r="AC85" s="60" t="s">
        <v>1</v>
      </c>
      <c r="AD85" s="60" t="s">
        <v>1</v>
      </c>
      <c r="AE85" s="60" t="s">
        <v>1</v>
      </c>
      <c r="AF85" s="60" t="s">
        <v>1</v>
      </c>
      <c r="AG85" s="60" t="s">
        <v>1</v>
      </c>
      <c r="AH85" s="12" t="s">
        <v>1</v>
      </c>
      <c r="AI85" s="12" t="s">
        <v>1</v>
      </c>
      <c r="AJ85" s="12" t="s">
        <v>1</v>
      </c>
      <c r="AK85" s="27"/>
    </row>
    <row r="86" spans="1:37" ht="163.5" customHeight="1" x14ac:dyDescent="0.25">
      <c r="A86" s="90"/>
      <c r="B86" s="63" t="s">
        <v>230</v>
      </c>
      <c r="C86" s="60" t="s">
        <v>185</v>
      </c>
      <c r="D86" s="60" t="s">
        <v>204</v>
      </c>
      <c r="E86" s="62"/>
      <c r="F86" s="64">
        <v>44197</v>
      </c>
      <c r="G86" s="64">
        <v>45291</v>
      </c>
      <c r="H86" s="65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0" t="s">
        <v>1</v>
      </c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12" t="s">
        <v>1</v>
      </c>
      <c r="AI86" s="12" t="s">
        <v>1</v>
      </c>
      <c r="AJ86" s="12" t="s">
        <v>1</v>
      </c>
      <c r="AK86" s="27"/>
    </row>
    <row r="87" spans="1:37" s="38" customFormat="1" ht="121.5" customHeight="1" x14ac:dyDescent="0.25">
      <c r="A87" s="122" t="s">
        <v>262</v>
      </c>
      <c r="B87" s="68" t="s">
        <v>87</v>
      </c>
      <c r="C87" s="60" t="s">
        <v>185</v>
      </c>
      <c r="D87" s="69" t="s">
        <v>35</v>
      </c>
      <c r="E87" s="69" t="s">
        <v>7</v>
      </c>
      <c r="F87" s="64">
        <v>44197</v>
      </c>
      <c r="G87" s="64">
        <v>45291</v>
      </c>
      <c r="H87" s="70">
        <f>I87+N87+S87</f>
        <v>165.70000000000002</v>
      </c>
      <c r="I87" s="71">
        <f>K87</f>
        <v>91.9</v>
      </c>
      <c r="J87" s="71">
        <v>0</v>
      </c>
      <c r="K87" s="71">
        <v>91.9</v>
      </c>
      <c r="L87" s="71">
        <v>0</v>
      </c>
      <c r="M87" s="71">
        <v>0</v>
      </c>
      <c r="N87" s="71">
        <f>P87</f>
        <v>36.9</v>
      </c>
      <c r="O87" s="71">
        <v>0</v>
      </c>
      <c r="P87" s="71">
        <v>36.9</v>
      </c>
      <c r="Q87" s="71">
        <v>0</v>
      </c>
      <c r="R87" s="71">
        <v>0</v>
      </c>
      <c r="S87" s="71">
        <f>U87</f>
        <v>36.9</v>
      </c>
      <c r="T87" s="71">
        <v>0</v>
      </c>
      <c r="U87" s="71">
        <v>36.9</v>
      </c>
      <c r="V87" s="71">
        <v>0</v>
      </c>
      <c r="W87" s="71">
        <v>0</v>
      </c>
      <c r="X87" s="69"/>
      <c r="Y87" s="69"/>
      <c r="Z87" s="69"/>
      <c r="AA87" s="69" t="s">
        <v>1</v>
      </c>
      <c r="AB87" s="69"/>
      <c r="AC87" s="128"/>
      <c r="AD87" s="128"/>
      <c r="AE87" s="69" t="s">
        <v>1</v>
      </c>
      <c r="AF87" s="128"/>
      <c r="AG87" s="128"/>
      <c r="AH87" s="129"/>
      <c r="AI87" s="129"/>
      <c r="AJ87" s="69" t="s">
        <v>1</v>
      </c>
      <c r="AK87" s="48"/>
    </row>
    <row r="88" spans="1:37" ht="117" customHeight="1" x14ac:dyDescent="0.25">
      <c r="A88" s="90"/>
      <c r="B88" s="63" t="s">
        <v>231</v>
      </c>
      <c r="C88" s="60" t="s">
        <v>185</v>
      </c>
      <c r="D88" s="69" t="s">
        <v>35</v>
      </c>
      <c r="E88" s="60"/>
      <c r="F88" s="64">
        <v>44197</v>
      </c>
      <c r="G88" s="64">
        <v>45291</v>
      </c>
      <c r="H88" s="65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0"/>
      <c r="Y88" s="60"/>
      <c r="Z88" s="60"/>
      <c r="AA88" s="60" t="s">
        <v>1</v>
      </c>
      <c r="AB88" s="60"/>
      <c r="AC88" s="60"/>
      <c r="AD88" s="60"/>
      <c r="AE88" s="60" t="s">
        <v>1</v>
      </c>
      <c r="AF88" s="60"/>
      <c r="AG88" s="60"/>
      <c r="AH88" s="12"/>
      <c r="AI88" s="12"/>
      <c r="AJ88" s="60" t="s">
        <v>1</v>
      </c>
      <c r="AK88" s="27"/>
    </row>
    <row r="89" spans="1:37" ht="181.5" customHeight="1" x14ac:dyDescent="0.25">
      <c r="A89" s="122" t="s">
        <v>263</v>
      </c>
      <c r="B89" s="63" t="s">
        <v>98</v>
      </c>
      <c r="C89" s="60" t="s">
        <v>185</v>
      </c>
      <c r="D89" s="60" t="s">
        <v>204</v>
      </c>
      <c r="E89" s="93"/>
      <c r="F89" s="64">
        <v>44197</v>
      </c>
      <c r="G89" s="64">
        <v>45291</v>
      </c>
      <c r="H89" s="65">
        <f>I89+N89+S89</f>
        <v>150</v>
      </c>
      <c r="I89" s="66">
        <f>K89</f>
        <v>50</v>
      </c>
      <c r="J89" s="66">
        <v>0</v>
      </c>
      <c r="K89" s="66">
        <v>50</v>
      </c>
      <c r="L89" s="66">
        <v>0</v>
      </c>
      <c r="M89" s="66">
        <v>0</v>
      </c>
      <c r="N89" s="66">
        <f>P89</f>
        <v>50</v>
      </c>
      <c r="O89" s="66">
        <v>0</v>
      </c>
      <c r="P89" s="66">
        <v>50</v>
      </c>
      <c r="Q89" s="66">
        <v>0</v>
      </c>
      <c r="R89" s="66">
        <v>0</v>
      </c>
      <c r="S89" s="66">
        <f>U89</f>
        <v>50</v>
      </c>
      <c r="T89" s="66">
        <v>0</v>
      </c>
      <c r="U89" s="66">
        <v>50</v>
      </c>
      <c r="V89" s="66">
        <v>0</v>
      </c>
      <c r="W89" s="66">
        <v>0</v>
      </c>
      <c r="X89" s="60" t="s">
        <v>1</v>
      </c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60" t="s">
        <v>1</v>
      </c>
      <c r="AI89" s="60" t="s">
        <v>1</v>
      </c>
      <c r="AJ89" s="60" t="s">
        <v>1</v>
      </c>
      <c r="AK89" s="27"/>
    </row>
    <row r="90" spans="1:37" ht="169.5" customHeight="1" x14ac:dyDescent="0.25">
      <c r="A90" s="90"/>
      <c r="B90" s="63" t="s">
        <v>232</v>
      </c>
      <c r="C90" s="60" t="s">
        <v>185</v>
      </c>
      <c r="D90" s="60" t="s">
        <v>204</v>
      </c>
      <c r="E90" s="93"/>
      <c r="F90" s="64">
        <v>44197</v>
      </c>
      <c r="G90" s="64">
        <v>45291</v>
      </c>
      <c r="H90" s="65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0" t="s">
        <v>1</v>
      </c>
      <c r="Y90" s="60" t="s">
        <v>1</v>
      </c>
      <c r="Z90" s="60" t="s">
        <v>1</v>
      </c>
      <c r="AA90" s="60" t="s">
        <v>1</v>
      </c>
      <c r="AB90" s="60" t="s">
        <v>1</v>
      </c>
      <c r="AC90" s="60" t="s">
        <v>1</v>
      </c>
      <c r="AD90" s="60" t="s">
        <v>1</v>
      </c>
      <c r="AE90" s="60" t="s">
        <v>1</v>
      </c>
      <c r="AF90" s="60" t="s">
        <v>1</v>
      </c>
      <c r="AG90" s="60" t="s">
        <v>1</v>
      </c>
      <c r="AH90" s="60" t="s">
        <v>1</v>
      </c>
      <c r="AI90" s="60" t="s">
        <v>1</v>
      </c>
      <c r="AJ90" s="60" t="s">
        <v>1</v>
      </c>
      <c r="AK90" s="27"/>
    </row>
    <row r="91" spans="1:37" ht="184.5" customHeight="1" x14ac:dyDescent="0.25">
      <c r="A91" s="121" t="s">
        <v>264</v>
      </c>
      <c r="B91" s="63" t="s">
        <v>136</v>
      </c>
      <c r="C91" s="60" t="s">
        <v>185</v>
      </c>
      <c r="D91" s="69" t="s">
        <v>35</v>
      </c>
      <c r="E91" s="93" t="s">
        <v>77</v>
      </c>
      <c r="F91" s="64">
        <v>44197</v>
      </c>
      <c r="G91" s="64">
        <v>45291</v>
      </c>
      <c r="H91" s="65">
        <f>I91+N91+S91</f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0"/>
      <c r="Y91" s="60" t="s">
        <v>1</v>
      </c>
      <c r="Z91" s="60" t="s">
        <v>1</v>
      </c>
      <c r="AA91" s="60" t="s">
        <v>1</v>
      </c>
      <c r="AB91" s="60" t="s">
        <v>1</v>
      </c>
      <c r="AC91" s="60" t="s">
        <v>1</v>
      </c>
      <c r="AD91" s="60" t="s">
        <v>1</v>
      </c>
      <c r="AE91" s="60" t="s">
        <v>1</v>
      </c>
      <c r="AF91" s="60" t="s">
        <v>1</v>
      </c>
      <c r="AG91" s="60" t="s">
        <v>1</v>
      </c>
      <c r="AH91" s="12" t="s">
        <v>1</v>
      </c>
      <c r="AI91" s="12"/>
      <c r="AJ91" s="12" t="s">
        <v>1</v>
      </c>
      <c r="AK91" s="27"/>
    </row>
    <row r="92" spans="1:37" ht="168.75" customHeight="1" x14ac:dyDescent="0.25">
      <c r="A92" s="90"/>
      <c r="B92" s="63" t="s">
        <v>233</v>
      </c>
      <c r="C92" s="60" t="s">
        <v>202</v>
      </c>
      <c r="D92" s="69" t="s">
        <v>35</v>
      </c>
      <c r="E92" s="93" t="s">
        <v>77</v>
      </c>
      <c r="F92" s="64">
        <v>44197</v>
      </c>
      <c r="G92" s="64">
        <v>45291</v>
      </c>
      <c r="H92" s="65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s="41" customFormat="1" ht="169.5" customHeight="1" x14ac:dyDescent="0.25">
      <c r="A93" s="121" t="s">
        <v>265</v>
      </c>
      <c r="B93" s="68" t="s">
        <v>137</v>
      </c>
      <c r="C93" s="60" t="s">
        <v>282</v>
      </c>
      <c r="D93" s="79" t="s">
        <v>171</v>
      </c>
      <c r="E93" s="94" t="s">
        <v>78</v>
      </c>
      <c r="F93" s="64">
        <v>44197</v>
      </c>
      <c r="G93" s="64">
        <v>45291</v>
      </c>
      <c r="H93" s="70">
        <f>I93+N93+S93</f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71">
        <v>0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69"/>
      <c r="Y93" s="69" t="s">
        <v>1</v>
      </c>
      <c r="Z93" s="69" t="s">
        <v>1</v>
      </c>
      <c r="AA93" s="69" t="s">
        <v>1</v>
      </c>
      <c r="AB93" s="69" t="s">
        <v>1</v>
      </c>
      <c r="AC93" s="69" t="s">
        <v>1</v>
      </c>
      <c r="AD93" s="69" t="s">
        <v>1</v>
      </c>
      <c r="AE93" s="69" t="s">
        <v>1</v>
      </c>
      <c r="AF93" s="69" t="s">
        <v>1</v>
      </c>
      <c r="AG93" s="69" t="s">
        <v>1</v>
      </c>
      <c r="AH93" s="39" t="s">
        <v>1</v>
      </c>
      <c r="AI93" s="39"/>
      <c r="AJ93" s="39" t="s">
        <v>1</v>
      </c>
      <c r="AK93" s="40"/>
    </row>
    <row r="94" spans="1:37" ht="146.25" customHeight="1" x14ac:dyDescent="0.25">
      <c r="A94" s="91"/>
      <c r="B94" s="68" t="s">
        <v>234</v>
      </c>
      <c r="C94" s="60" t="s">
        <v>282</v>
      </c>
      <c r="D94" s="79" t="s">
        <v>172</v>
      </c>
      <c r="E94" s="94" t="s">
        <v>78</v>
      </c>
      <c r="F94" s="64">
        <v>44197</v>
      </c>
      <c r="G94" s="64">
        <v>45291</v>
      </c>
      <c r="H94" s="70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69"/>
      <c r="Y94" s="69"/>
      <c r="Z94" s="69"/>
      <c r="AA94" s="69" t="s">
        <v>1</v>
      </c>
      <c r="AB94" s="69"/>
      <c r="AC94" s="69"/>
      <c r="AD94" s="69"/>
      <c r="AE94" s="69" t="s">
        <v>1</v>
      </c>
      <c r="AF94" s="69"/>
      <c r="AG94" s="69"/>
      <c r="AH94" s="39"/>
      <c r="AI94" s="39"/>
      <c r="AJ94" s="39" t="s">
        <v>1</v>
      </c>
      <c r="AK94" s="40"/>
    </row>
    <row r="95" spans="1:37" s="38" customFormat="1" ht="137.25" customHeight="1" x14ac:dyDescent="0.25">
      <c r="A95" s="121" t="s">
        <v>266</v>
      </c>
      <c r="B95" s="68" t="s">
        <v>138</v>
      </c>
      <c r="C95" s="60" t="s">
        <v>282</v>
      </c>
      <c r="D95" s="69" t="s">
        <v>188</v>
      </c>
      <c r="E95" s="94" t="s">
        <v>79</v>
      </c>
      <c r="F95" s="64">
        <v>43831</v>
      </c>
      <c r="G95" s="64">
        <v>44926</v>
      </c>
      <c r="H95" s="70">
        <f>I95+N95+S95</f>
        <v>0</v>
      </c>
      <c r="I95" s="71">
        <v>0</v>
      </c>
      <c r="J95" s="71"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71">
        <v>0</v>
      </c>
      <c r="R95" s="71">
        <v>0</v>
      </c>
      <c r="S95" s="71">
        <v>0</v>
      </c>
      <c r="T95" s="71">
        <v>0</v>
      </c>
      <c r="U95" s="71">
        <v>0</v>
      </c>
      <c r="V95" s="71">
        <v>0</v>
      </c>
      <c r="W95" s="71">
        <v>0</v>
      </c>
      <c r="X95" s="69"/>
      <c r="Y95" s="69" t="s">
        <v>1</v>
      </c>
      <c r="Z95" s="69" t="s">
        <v>1</v>
      </c>
      <c r="AA95" s="69" t="s">
        <v>1</v>
      </c>
      <c r="AB95" s="69" t="s">
        <v>1</v>
      </c>
      <c r="AC95" s="69" t="s">
        <v>1</v>
      </c>
      <c r="AD95" s="69" t="s">
        <v>1</v>
      </c>
      <c r="AE95" s="69" t="s">
        <v>1</v>
      </c>
      <c r="AF95" s="69" t="s">
        <v>1</v>
      </c>
      <c r="AG95" s="69" t="s">
        <v>1</v>
      </c>
      <c r="AH95" s="39" t="s">
        <v>1</v>
      </c>
      <c r="AI95" s="39"/>
      <c r="AJ95" s="39" t="s">
        <v>1</v>
      </c>
      <c r="AK95" s="40"/>
    </row>
    <row r="96" spans="1:37" s="38" customFormat="1" ht="125.25" customHeight="1" x14ac:dyDescent="0.25">
      <c r="A96" s="91"/>
      <c r="B96" s="68" t="s">
        <v>235</v>
      </c>
      <c r="C96" s="60" t="s">
        <v>282</v>
      </c>
      <c r="D96" s="69" t="s">
        <v>188</v>
      </c>
      <c r="E96" s="94" t="s">
        <v>79</v>
      </c>
      <c r="F96" s="64">
        <v>44197</v>
      </c>
      <c r="G96" s="64">
        <v>45291</v>
      </c>
      <c r="H96" s="70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69"/>
      <c r="Y96" s="69" t="s">
        <v>1</v>
      </c>
      <c r="Z96" s="69"/>
      <c r="AA96" s="69"/>
      <c r="AB96" s="69"/>
      <c r="AC96" s="69" t="s">
        <v>1</v>
      </c>
      <c r="AD96" s="69"/>
      <c r="AE96" s="69"/>
      <c r="AF96" s="69"/>
      <c r="AG96" s="69" t="s">
        <v>1</v>
      </c>
      <c r="AH96" s="39"/>
      <c r="AI96" s="39"/>
      <c r="AJ96" s="39"/>
      <c r="AK96" s="40"/>
    </row>
    <row r="97" spans="1:37" ht="143.25" customHeight="1" x14ac:dyDescent="0.25">
      <c r="A97" s="121" t="s">
        <v>267</v>
      </c>
      <c r="B97" s="63" t="s">
        <v>139</v>
      </c>
      <c r="C97" s="60" t="s">
        <v>282</v>
      </c>
      <c r="D97" s="60" t="s">
        <v>164</v>
      </c>
      <c r="E97" s="93" t="s">
        <v>80</v>
      </c>
      <c r="F97" s="64">
        <v>44197</v>
      </c>
      <c r="G97" s="64">
        <v>45291</v>
      </c>
      <c r="H97" s="65">
        <f>I97+N97+S97</f>
        <v>0</v>
      </c>
      <c r="I97" s="66">
        <v>0</v>
      </c>
      <c r="J97" s="66">
        <v>0</v>
      </c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66">
        <v>0</v>
      </c>
      <c r="R97" s="66">
        <v>0</v>
      </c>
      <c r="S97" s="66">
        <v>0</v>
      </c>
      <c r="T97" s="66">
        <v>0</v>
      </c>
      <c r="U97" s="66">
        <v>0</v>
      </c>
      <c r="V97" s="66">
        <v>0</v>
      </c>
      <c r="W97" s="66">
        <v>0</v>
      </c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29.75" customHeight="1" x14ac:dyDescent="0.25">
      <c r="A98" s="90"/>
      <c r="B98" s="63" t="s">
        <v>236</v>
      </c>
      <c r="C98" s="60" t="s">
        <v>282</v>
      </c>
      <c r="D98" s="60" t="s">
        <v>164</v>
      </c>
      <c r="E98" s="93" t="s">
        <v>80</v>
      </c>
      <c r="F98" s="64">
        <v>44197</v>
      </c>
      <c r="G98" s="64">
        <v>45291</v>
      </c>
      <c r="H98" s="65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170.25" customHeight="1" x14ac:dyDescent="0.25">
      <c r="A99" s="121">
        <v>44452</v>
      </c>
      <c r="B99" s="63" t="s">
        <v>140</v>
      </c>
      <c r="C99" s="60" t="s">
        <v>282</v>
      </c>
      <c r="D99" s="60" t="s">
        <v>195</v>
      </c>
      <c r="E99" s="93" t="s">
        <v>81</v>
      </c>
      <c r="F99" s="64">
        <v>44197</v>
      </c>
      <c r="G99" s="64">
        <v>45291</v>
      </c>
      <c r="H99" s="65">
        <f>I99+N99+S99</f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66">
        <v>0</v>
      </c>
      <c r="R99" s="66">
        <v>0</v>
      </c>
      <c r="S99" s="66">
        <v>0</v>
      </c>
      <c r="T99" s="66">
        <v>0</v>
      </c>
      <c r="U99" s="66">
        <v>0</v>
      </c>
      <c r="V99" s="66">
        <v>0</v>
      </c>
      <c r="W99" s="66">
        <v>0</v>
      </c>
      <c r="X99" s="60"/>
      <c r="Y99" s="60" t="s">
        <v>1</v>
      </c>
      <c r="Z99" s="60" t="s">
        <v>1</v>
      </c>
      <c r="AA99" s="60" t="s">
        <v>1</v>
      </c>
      <c r="AB99" s="60" t="s">
        <v>1</v>
      </c>
      <c r="AC99" s="60" t="s">
        <v>1</v>
      </c>
      <c r="AD99" s="60" t="s">
        <v>1</v>
      </c>
      <c r="AE99" s="60" t="s">
        <v>1</v>
      </c>
      <c r="AF99" s="60" t="s">
        <v>1</v>
      </c>
      <c r="AG99" s="60" t="s">
        <v>1</v>
      </c>
      <c r="AH99" s="12" t="s">
        <v>1</v>
      </c>
      <c r="AI99" s="12"/>
      <c r="AJ99" s="12" t="s">
        <v>1</v>
      </c>
      <c r="AK99" s="27"/>
    </row>
    <row r="100" spans="1:37" ht="166.5" customHeight="1" x14ac:dyDescent="0.25">
      <c r="A100" s="90"/>
      <c r="B100" s="63" t="s">
        <v>237</v>
      </c>
      <c r="C100" s="60" t="s">
        <v>282</v>
      </c>
      <c r="D100" s="60" t="s">
        <v>195</v>
      </c>
      <c r="E100" s="93" t="s">
        <v>81</v>
      </c>
      <c r="F100" s="64">
        <v>44197</v>
      </c>
      <c r="G100" s="64">
        <v>45291</v>
      </c>
      <c r="H100" s="65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0"/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12" t="s">
        <v>1</v>
      </c>
      <c r="AI100" s="12"/>
      <c r="AJ100" s="12" t="s">
        <v>1</v>
      </c>
      <c r="AK100" s="27"/>
    </row>
    <row r="101" spans="1:37" ht="157.5" customHeight="1" x14ac:dyDescent="0.25">
      <c r="A101" s="121" t="s">
        <v>268</v>
      </c>
      <c r="B101" s="63" t="s">
        <v>141</v>
      </c>
      <c r="C101" s="69" t="s">
        <v>203</v>
      </c>
      <c r="D101" s="69" t="s">
        <v>35</v>
      </c>
      <c r="E101" s="93" t="s">
        <v>82</v>
      </c>
      <c r="F101" s="64">
        <v>44197</v>
      </c>
      <c r="G101" s="64">
        <v>45291</v>
      </c>
      <c r="H101" s="65">
        <f>I101+N101+S101</f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6">
        <v>0</v>
      </c>
      <c r="U101" s="66">
        <v>0</v>
      </c>
      <c r="V101" s="66">
        <v>0</v>
      </c>
      <c r="W101" s="66">
        <v>0</v>
      </c>
      <c r="X101" s="60"/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12" t="s">
        <v>1</v>
      </c>
      <c r="AI101" s="12"/>
      <c r="AJ101" s="12" t="s">
        <v>1</v>
      </c>
      <c r="AK101" s="27"/>
    </row>
    <row r="102" spans="1:37" ht="153" customHeight="1" x14ac:dyDescent="0.25">
      <c r="A102" s="90"/>
      <c r="B102" s="63" t="s">
        <v>238</v>
      </c>
      <c r="C102" s="69" t="s">
        <v>203</v>
      </c>
      <c r="D102" s="69" t="s">
        <v>35</v>
      </c>
      <c r="E102" s="93" t="s">
        <v>82</v>
      </c>
      <c r="F102" s="64">
        <v>44197</v>
      </c>
      <c r="G102" s="64">
        <v>45291</v>
      </c>
      <c r="H102" s="65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0"/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12" t="s">
        <v>1</v>
      </c>
      <c r="AI102" s="12"/>
      <c r="AJ102" s="12" t="s">
        <v>1</v>
      </c>
      <c r="AK102" s="27"/>
    </row>
    <row r="103" spans="1:37" ht="159" customHeight="1" x14ac:dyDescent="0.25">
      <c r="A103" s="121" t="s">
        <v>269</v>
      </c>
      <c r="B103" s="63" t="s">
        <v>142</v>
      </c>
      <c r="C103" s="69" t="s">
        <v>203</v>
      </c>
      <c r="D103" s="60" t="s">
        <v>35</v>
      </c>
      <c r="E103" s="126" t="s">
        <v>84</v>
      </c>
      <c r="F103" s="64">
        <v>44197</v>
      </c>
      <c r="G103" s="64">
        <v>45291</v>
      </c>
      <c r="H103" s="65">
        <f>I103+N103+S103</f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6">
        <v>0</v>
      </c>
      <c r="U103" s="66">
        <v>0</v>
      </c>
      <c r="V103" s="66">
        <v>0</v>
      </c>
      <c r="W103" s="66">
        <v>0</v>
      </c>
      <c r="X103" s="60"/>
      <c r="Y103" s="60"/>
      <c r="Z103" s="60" t="s">
        <v>1</v>
      </c>
      <c r="AA103" s="60" t="s">
        <v>1</v>
      </c>
      <c r="AB103" s="60"/>
      <c r="AC103" s="60"/>
      <c r="AD103" s="60" t="s">
        <v>1</v>
      </c>
      <c r="AE103" s="60" t="s">
        <v>1</v>
      </c>
      <c r="AF103" s="60"/>
      <c r="AG103" s="60"/>
      <c r="AH103" s="12" t="s">
        <v>1</v>
      </c>
      <c r="AI103" s="12"/>
      <c r="AJ103" s="12" t="s">
        <v>1</v>
      </c>
      <c r="AK103" s="27"/>
    </row>
    <row r="104" spans="1:37" ht="183" customHeight="1" x14ac:dyDescent="0.25">
      <c r="A104" s="90"/>
      <c r="B104" s="63" t="s">
        <v>239</v>
      </c>
      <c r="C104" s="69" t="s">
        <v>203</v>
      </c>
      <c r="D104" s="60" t="s">
        <v>35</v>
      </c>
      <c r="E104" s="126" t="s">
        <v>84</v>
      </c>
      <c r="F104" s="64">
        <v>44197</v>
      </c>
      <c r="G104" s="64">
        <v>45291</v>
      </c>
      <c r="H104" s="65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0"/>
      <c r="Y104" s="60"/>
      <c r="Z104" s="60"/>
      <c r="AA104" s="60" t="s">
        <v>1</v>
      </c>
      <c r="AB104" s="60"/>
      <c r="AC104" s="60"/>
      <c r="AD104" s="60"/>
      <c r="AE104" s="60" t="s">
        <v>1</v>
      </c>
      <c r="AF104" s="60"/>
      <c r="AG104" s="60"/>
      <c r="AH104" s="12"/>
      <c r="AI104" s="12"/>
      <c r="AJ104" s="12" t="s">
        <v>1</v>
      </c>
      <c r="AK104" s="27"/>
    </row>
    <row r="105" spans="1:37" ht="229.5" customHeight="1" x14ac:dyDescent="0.25">
      <c r="A105" s="121" t="s">
        <v>270</v>
      </c>
      <c r="B105" s="63" t="s">
        <v>143</v>
      </c>
      <c r="C105" s="60" t="s">
        <v>203</v>
      </c>
      <c r="D105" s="60" t="s">
        <v>189</v>
      </c>
      <c r="E105" s="126" t="s">
        <v>83</v>
      </c>
      <c r="F105" s="64">
        <v>44197</v>
      </c>
      <c r="G105" s="64">
        <v>45291</v>
      </c>
      <c r="H105" s="65">
        <f>I105+N105+S105</f>
        <v>0</v>
      </c>
      <c r="I105" s="66">
        <f>J105+K105+L105+M105</f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f>O105+P105+Q105+R105</f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f>T105+U105+V105+W105</f>
        <v>0</v>
      </c>
      <c r="T105" s="66">
        <v>0</v>
      </c>
      <c r="U105" s="66">
        <v>0</v>
      </c>
      <c r="V105" s="66">
        <v>0</v>
      </c>
      <c r="W105" s="66">
        <v>0</v>
      </c>
      <c r="X105" s="60"/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12" t="s">
        <v>1</v>
      </c>
      <c r="AI105" s="12"/>
      <c r="AJ105" s="12" t="s">
        <v>1</v>
      </c>
      <c r="AK105" s="27"/>
    </row>
    <row r="106" spans="1:37" ht="230.25" customHeight="1" x14ac:dyDescent="0.25">
      <c r="A106" s="90"/>
      <c r="B106" s="63" t="s">
        <v>240</v>
      </c>
      <c r="C106" s="60" t="s">
        <v>203</v>
      </c>
      <c r="D106" s="60" t="s">
        <v>189</v>
      </c>
      <c r="E106" s="126" t="s">
        <v>83</v>
      </c>
      <c r="F106" s="64">
        <v>44197</v>
      </c>
      <c r="G106" s="64">
        <v>45291</v>
      </c>
      <c r="H106" s="65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0"/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12" t="s">
        <v>1</v>
      </c>
      <c r="AI106" s="12"/>
      <c r="AJ106" s="12" t="s">
        <v>1</v>
      </c>
      <c r="AK106" s="27"/>
    </row>
    <row r="107" spans="1:37" ht="33.75" customHeight="1" x14ac:dyDescent="0.25">
      <c r="A107" s="139" t="s">
        <v>112</v>
      </c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1"/>
      <c r="AK107" s="27"/>
    </row>
    <row r="108" spans="1:37" ht="173.25" customHeight="1" x14ac:dyDescent="0.25">
      <c r="A108" s="119" t="s">
        <v>24</v>
      </c>
      <c r="B108" s="52" t="s">
        <v>41</v>
      </c>
      <c r="C108" s="53" t="s">
        <v>203</v>
      </c>
      <c r="D108" s="53" t="s">
        <v>35</v>
      </c>
      <c r="E108" s="115" t="s">
        <v>103</v>
      </c>
      <c r="F108" s="56"/>
      <c r="G108" s="56"/>
      <c r="H108" s="57">
        <f>I108+N108+S108</f>
        <v>0</v>
      </c>
      <c r="I108" s="57">
        <f>J108+K108+L108+M108</f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f>O108+P108+Q108+R108</f>
        <v>0</v>
      </c>
      <c r="O108" s="57">
        <v>0</v>
      </c>
      <c r="P108" s="57">
        <v>0</v>
      </c>
      <c r="Q108" s="57">
        <v>0</v>
      </c>
      <c r="R108" s="57">
        <v>0</v>
      </c>
      <c r="S108" s="57">
        <f>T108+U108+V108+W108</f>
        <v>0</v>
      </c>
      <c r="T108" s="57">
        <v>0</v>
      </c>
      <c r="U108" s="57">
        <v>0</v>
      </c>
      <c r="V108" s="57">
        <v>0</v>
      </c>
      <c r="W108" s="57">
        <v>0</v>
      </c>
      <c r="X108" s="60" t="s">
        <v>1</v>
      </c>
      <c r="Y108" s="60" t="s">
        <v>1</v>
      </c>
      <c r="Z108" s="60" t="s">
        <v>1</v>
      </c>
      <c r="AA108" s="60" t="s">
        <v>1</v>
      </c>
      <c r="AB108" s="60" t="s">
        <v>1</v>
      </c>
      <c r="AC108" s="60" t="s">
        <v>1</v>
      </c>
      <c r="AD108" s="60" t="s">
        <v>1</v>
      </c>
      <c r="AE108" s="60" t="s">
        <v>1</v>
      </c>
      <c r="AF108" s="60" t="s">
        <v>1</v>
      </c>
      <c r="AG108" s="60" t="s">
        <v>1</v>
      </c>
      <c r="AH108" s="60" t="s">
        <v>1</v>
      </c>
      <c r="AI108" s="60" t="s">
        <v>1</v>
      </c>
      <c r="AJ108" s="60" t="s">
        <v>1</v>
      </c>
      <c r="AK108" s="27"/>
    </row>
    <row r="109" spans="1:37" ht="139.5" customHeight="1" x14ac:dyDescent="0.25">
      <c r="A109" s="121" t="s">
        <v>161</v>
      </c>
      <c r="B109" s="63" t="s">
        <v>152</v>
      </c>
      <c r="C109" s="60" t="s">
        <v>203</v>
      </c>
      <c r="D109" s="60" t="s">
        <v>206</v>
      </c>
      <c r="E109" s="93" t="s">
        <v>103</v>
      </c>
      <c r="F109" s="64">
        <v>44197</v>
      </c>
      <c r="G109" s="64">
        <v>45291</v>
      </c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60" t="s">
        <v>1</v>
      </c>
      <c r="Y109" s="60" t="s">
        <v>1</v>
      </c>
      <c r="Z109" s="60" t="s">
        <v>1</v>
      </c>
      <c r="AA109" s="60" t="s">
        <v>1</v>
      </c>
      <c r="AB109" s="60" t="s">
        <v>1</v>
      </c>
      <c r="AC109" s="60" t="s">
        <v>1</v>
      </c>
      <c r="AD109" s="60" t="s">
        <v>1</v>
      </c>
      <c r="AE109" s="60" t="s">
        <v>1</v>
      </c>
      <c r="AF109" s="60" t="s">
        <v>1</v>
      </c>
      <c r="AG109" s="60" t="s">
        <v>1</v>
      </c>
      <c r="AH109" s="60" t="s">
        <v>1</v>
      </c>
      <c r="AI109" s="60" t="s">
        <v>1</v>
      </c>
      <c r="AJ109" s="60" t="s">
        <v>1</v>
      </c>
      <c r="AK109" s="27"/>
    </row>
    <row r="110" spans="1:37" ht="156" customHeight="1" x14ac:dyDescent="0.25">
      <c r="A110" s="119"/>
      <c r="B110" s="63" t="s">
        <v>241</v>
      </c>
      <c r="C110" s="60" t="s">
        <v>203</v>
      </c>
      <c r="D110" s="60" t="s">
        <v>206</v>
      </c>
      <c r="E110" s="93" t="s">
        <v>103</v>
      </c>
      <c r="F110" s="64">
        <v>44197</v>
      </c>
      <c r="G110" s="64">
        <v>45291</v>
      </c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60" t="s">
        <v>1</v>
      </c>
      <c r="Y110" s="60" t="s">
        <v>1</v>
      </c>
      <c r="Z110" s="60" t="s">
        <v>1</v>
      </c>
      <c r="AA110" s="60" t="s">
        <v>1</v>
      </c>
      <c r="AB110" s="60" t="s">
        <v>1</v>
      </c>
      <c r="AC110" s="60" t="s">
        <v>1</v>
      </c>
      <c r="AD110" s="60" t="s">
        <v>1</v>
      </c>
      <c r="AE110" s="60" t="s">
        <v>1</v>
      </c>
      <c r="AF110" s="60" t="s">
        <v>1</v>
      </c>
      <c r="AG110" s="60" t="s">
        <v>1</v>
      </c>
      <c r="AH110" s="60" t="s">
        <v>1</v>
      </c>
      <c r="AI110" s="60" t="s">
        <v>1</v>
      </c>
      <c r="AJ110" s="60" t="s">
        <v>1</v>
      </c>
      <c r="AK110" s="27"/>
    </row>
    <row r="111" spans="1:37" ht="132" customHeight="1" x14ac:dyDescent="0.25">
      <c r="A111" s="121" t="s">
        <v>162</v>
      </c>
      <c r="B111" s="63" t="s">
        <v>153</v>
      </c>
      <c r="C111" s="60" t="s">
        <v>203</v>
      </c>
      <c r="D111" s="60" t="s">
        <v>206</v>
      </c>
      <c r="E111" s="93" t="s">
        <v>103</v>
      </c>
      <c r="F111" s="64">
        <v>44197</v>
      </c>
      <c r="G111" s="64">
        <v>45291</v>
      </c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60" t="s">
        <v>1</v>
      </c>
      <c r="Y111" s="60" t="s">
        <v>1</v>
      </c>
      <c r="Z111" s="60" t="s">
        <v>1</v>
      </c>
      <c r="AA111" s="60" t="s">
        <v>1</v>
      </c>
      <c r="AB111" s="60" t="s">
        <v>1</v>
      </c>
      <c r="AC111" s="60" t="s">
        <v>1</v>
      </c>
      <c r="AD111" s="60" t="s">
        <v>1</v>
      </c>
      <c r="AE111" s="60" t="s">
        <v>1</v>
      </c>
      <c r="AF111" s="60" t="s">
        <v>1</v>
      </c>
      <c r="AG111" s="60" t="s">
        <v>1</v>
      </c>
      <c r="AH111" s="60" t="s">
        <v>1</v>
      </c>
      <c r="AI111" s="60" t="s">
        <v>1</v>
      </c>
      <c r="AJ111" s="60" t="s">
        <v>1</v>
      </c>
      <c r="AK111" s="27"/>
    </row>
    <row r="112" spans="1:37" ht="138.75" customHeight="1" x14ac:dyDescent="0.25">
      <c r="A112" s="119"/>
      <c r="B112" s="63" t="s">
        <v>242</v>
      </c>
      <c r="C112" s="60" t="s">
        <v>203</v>
      </c>
      <c r="D112" s="60" t="s">
        <v>207</v>
      </c>
      <c r="E112" s="93" t="s">
        <v>103</v>
      </c>
      <c r="F112" s="64">
        <v>44197</v>
      </c>
      <c r="G112" s="64">
        <v>45291</v>
      </c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60" t="s">
        <v>1</v>
      </c>
      <c r="Y112" s="60" t="s">
        <v>1</v>
      </c>
      <c r="Z112" s="60" t="s">
        <v>1</v>
      </c>
      <c r="AA112" s="60" t="s">
        <v>1</v>
      </c>
      <c r="AB112" s="60" t="s">
        <v>1</v>
      </c>
      <c r="AC112" s="60" t="s">
        <v>1</v>
      </c>
      <c r="AD112" s="60" t="s">
        <v>1</v>
      </c>
      <c r="AE112" s="60" t="s">
        <v>1</v>
      </c>
      <c r="AF112" s="60" t="s">
        <v>1</v>
      </c>
      <c r="AG112" s="60" t="s">
        <v>1</v>
      </c>
      <c r="AH112" s="60" t="s">
        <v>1</v>
      </c>
      <c r="AI112" s="60" t="s">
        <v>1</v>
      </c>
      <c r="AJ112" s="60" t="s">
        <v>1</v>
      </c>
      <c r="AK112" s="27"/>
    </row>
    <row r="113" spans="1:37" ht="38.25" customHeight="1" x14ac:dyDescent="0.25">
      <c r="A113" s="95"/>
      <c r="B113" s="96" t="s">
        <v>12</v>
      </c>
      <c r="C113" s="97"/>
      <c r="D113" s="98"/>
      <c r="E113" s="97"/>
      <c r="F113" s="99"/>
      <c r="G113" s="99"/>
      <c r="H113" s="100">
        <f t="shared" ref="H113:W113" si="54">H82+H108</f>
        <v>1376.1000000000001</v>
      </c>
      <c r="I113" s="100">
        <f t="shared" si="54"/>
        <v>458.70000000000005</v>
      </c>
      <c r="J113" s="100">
        <f t="shared" si="54"/>
        <v>0</v>
      </c>
      <c r="K113" s="100">
        <f t="shared" si="54"/>
        <v>458.70000000000005</v>
      </c>
      <c r="L113" s="100">
        <f t="shared" si="54"/>
        <v>0</v>
      </c>
      <c r="M113" s="100">
        <f t="shared" si="54"/>
        <v>0</v>
      </c>
      <c r="N113" s="100">
        <f t="shared" si="54"/>
        <v>458.7</v>
      </c>
      <c r="O113" s="100">
        <f t="shared" si="54"/>
        <v>0</v>
      </c>
      <c r="P113" s="100">
        <f t="shared" si="54"/>
        <v>458.7</v>
      </c>
      <c r="Q113" s="100">
        <f t="shared" si="54"/>
        <v>0</v>
      </c>
      <c r="R113" s="100">
        <f t="shared" si="54"/>
        <v>0</v>
      </c>
      <c r="S113" s="100">
        <f t="shared" si="54"/>
        <v>458.7</v>
      </c>
      <c r="T113" s="100">
        <f t="shared" si="54"/>
        <v>0</v>
      </c>
      <c r="U113" s="100">
        <f t="shared" si="54"/>
        <v>458.7</v>
      </c>
      <c r="V113" s="100">
        <f t="shared" si="54"/>
        <v>0</v>
      </c>
      <c r="W113" s="100">
        <f t="shared" si="54"/>
        <v>0</v>
      </c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23"/>
      <c r="AI113" s="23"/>
      <c r="AJ113" s="23"/>
      <c r="AK113" s="27"/>
    </row>
    <row r="114" spans="1:37" ht="29.25" customHeight="1" x14ac:dyDescent="0.25">
      <c r="A114" s="146" t="s">
        <v>33</v>
      </c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8"/>
      <c r="AK114" s="27"/>
    </row>
    <row r="115" spans="1:37" ht="33.75" customHeight="1" x14ac:dyDescent="0.25">
      <c r="A115" s="51"/>
      <c r="B115" s="136" t="s">
        <v>34</v>
      </c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8"/>
      <c r="AK115" s="27"/>
    </row>
    <row r="116" spans="1:37" s="38" customFormat="1" ht="183" customHeight="1" x14ac:dyDescent="0.25">
      <c r="A116" s="101" t="s">
        <v>54</v>
      </c>
      <c r="B116" s="73" t="s">
        <v>26</v>
      </c>
      <c r="C116" s="74" t="s">
        <v>191</v>
      </c>
      <c r="D116" s="74" t="s">
        <v>217</v>
      </c>
      <c r="E116" s="69" t="s">
        <v>96</v>
      </c>
      <c r="F116" s="56">
        <v>44197</v>
      </c>
      <c r="G116" s="56">
        <v>45291</v>
      </c>
      <c r="H116" s="75">
        <f>I116+N116+S116</f>
        <v>120</v>
      </c>
      <c r="I116" s="75">
        <f>J116+K116+L116+M116</f>
        <v>40</v>
      </c>
      <c r="J116" s="75">
        <f>J117+J119+J121</f>
        <v>0</v>
      </c>
      <c r="K116" s="75">
        <f t="shared" ref="K116" si="55">K117+K119+K121</f>
        <v>40</v>
      </c>
      <c r="L116" s="75">
        <f t="shared" ref="L116" si="56">L117+L119+L121</f>
        <v>0</v>
      </c>
      <c r="M116" s="75">
        <f t="shared" ref="M116" si="57">M117+M119+M121</f>
        <v>0</v>
      </c>
      <c r="N116" s="75">
        <f>O116+P116+Q116+R116</f>
        <v>40</v>
      </c>
      <c r="O116" s="75">
        <f>O117+O119+O121</f>
        <v>0</v>
      </c>
      <c r="P116" s="75">
        <f t="shared" ref="P116" si="58">P117+P119+P121</f>
        <v>40</v>
      </c>
      <c r="Q116" s="75">
        <f t="shared" ref="Q116" si="59">Q117+Q119+Q121</f>
        <v>0</v>
      </c>
      <c r="R116" s="75">
        <f t="shared" ref="R116" si="60">R117+R119+R121</f>
        <v>0</v>
      </c>
      <c r="S116" s="75">
        <f>T116+U116+V116+W116</f>
        <v>40</v>
      </c>
      <c r="T116" s="75">
        <f>T117+T119+T121</f>
        <v>0</v>
      </c>
      <c r="U116" s="75">
        <f t="shared" ref="U116:W116" si="61">U117+U119+U121</f>
        <v>40</v>
      </c>
      <c r="V116" s="75">
        <f t="shared" si="61"/>
        <v>0</v>
      </c>
      <c r="W116" s="75">
        <f t="shared" si="61"/>
        <v>0</v>
      </c>
      <c r="X116" s="69" t="s">
        <v>1</v>
      </c>
      <c r="Y116" s="69" t="s">
        <v>1</v>
      </c>
      <c r="Z116" s="69" t="s">
        <v>1</v>
      </c>
      <c r="AA116" s="69" t="s">
        <v>1</v>
      </c>
      <c r="AB116" s="69" t="s">
        <v>1</v>
      </c>
      <c r="AC116" s="69" t="s">
        <v>1</v>
      </c>
      <c r="AD116" s="69" t="s">
        <v>1</v>
      </c>
      <c r="AE116" s="69" t="s">
        <v>1</v>
      </c>
      <c r="AF116" s="69" t="s">
        <v>1</v>
      </c>
      <c r="AG116" s="69" t="s">
        <v>1</v>
      </c>
      <c r="AH116" s="69" t="s">
        <v>1</v>
      </c>
      <c r="AI116" s="69"/>
      <c r="AJ116" s="74" t="s">
        <v>1</v>
      </c>
      <c r="AK116" s="48"/>
    </row>
    <row r="117" spans="1:37" s="38" customFormat="1" ht="106.5" customHeight="1" x14ac:dyDescent="0.25">
      <c r="A117" s="102" t="s">
        <v>271</v>
      </c>
      <c r="B117" s="68" t="s">
        <v>72</v>
      </c>
      <c r="C117" s="69" t="s">
        <v>191</v>
      </c>
      <c r="D117" s="69" t="s">
        <v>192</v>
      </c>
      <c r="E117" s="69" t="s">
        <v>96</v>
      </c>
      <c r="F117" s="64">
        <v>44197</v>
      </c>
      <c r="G117" s="64">
        <v>45291</v>
      </c>
      <c r="H117" s="70">
        <f>I117+N117+S117</f>
        <v>90</v>
      </c>
      <c r="I117" s="70">
        <f t="shared" ref="I117:I149" si="62">J117+K117+L117+M117</f>
        <v>30</v>
      </c>
      <c r="J117" s="70">
        <v>0</v>
      </c>
      <c r="K117" s="70">
        <v>30</v>
      </c>
      <c r="L117" s="70">
        <v>0</v>
      </c>
      <c r="M117" s="70">
        <v>0</v>
      </c>
      <c r="N117" s="70">
        <f t="shared" ref="N117" si="63">O117+P117+Q117+R117</f>
        <v>30</v>
      </c>
      <c r="O117" s="70">
        <v>0</v>
      </c>
      <c r="P117" s="70">
        <v>30</v>
      </c>
      <c r="Q117" s="70">
        <v>0</v>
      </c>
      <c r="R117" s="70">
        <v>0</v>
      </c>
      <c r="S117" s="70">
        <f t="shared" ref="S117" si="64">T117+U117+V117+W117</f>
        <v>30</v>
      </c>
      <c r="T117" s="70">
        <v>0</v>
      </c>
      <c r="U117" s="70">
        <v>30</v>
      </c>
      <c r="V117" s="70">
        <v>0</v>
      </c>
      <c r="W117" s="70">
        <v>0</v>
      </c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s="38" customFormat="1" ht="106.5" customHeight="1" x14ac:dyDescent="0.25">
      <c r="A118" s="102"/>
      <c r="B118" s="68" t="s">
        <v>243</v>
      </c>
      <c r="C118" s="69" t="s">
        <v>191</v>
      </c>
      <c r="D118" s="69" t="s">
        <v>192</v>
      </c>
      <c r="E118" s="69" t="s">
        <v>96</v>
      </c>
      <c r="F118" s="64">
        <v>44197</v>
      </c>
      <c r="G118" s="64">
        <v>45291</v>
      </c>
      <c r="H118" s="70"/>
      <c r="I118" s="70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4"/>
      <c r="Y118" s="69" t="s">
        <v>1</v>
      </c>
      <c r="Z118" s="69" t="s">
        <v>1</v>
      </c>
      <c r="AA118" s="69" t="s">
        <v>1</v>
      </c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7" s="38" customFormat="1" ht="114" customHeight="1" x14ac:dyDescent="0.25">
      <c r="A119" s="102" t="s">
        <v>272</v>
      </c>
      <c r="B119" s="68" t="s">
        <v>73</v>
      </c>
      <c r="C119" s="69" t="s">
        <v>191</v>
      </c>
      <c r="D119" s="69" t="s">
        <v>217</v>
      </c>
      <c r="E119" s="69" t="s">
        <v>96</v>
      </c>
      <c r="F119" s="64">
        <v>44197</v>
      </c>
      <c r="G119" s="64">
        <v>45291</v>
      </c>
      <c r="H119" s="70">
        <f>I119+N119+S119</f>
        <v>30</v>
      </c>
      <c r="I119" s="70">
        <f t="shared" si="62"/>
        <v>10</v>
      </c>
      <c r="J119" s="103">
        <v>0</v>
      </c>
      <c r="K119" s="103">
        <v>10</v>
      </c>
      <c r="L119" s="103">
        <v>0</v>
      </c>
      <c r="M119" s="103">
        <v>0</v>
      </c>
      <c r="N119" s="103">
        <f t="shared" ref="N119" si="65">O119+P119+Q119+R119</f>
        <v>10</v>
      </c>
      <c r="O119" s="103">
        <v>0</v>
      </c>
      <c r="P119" s="103">
        <v>10</v>
      </c>
      <c r="Q119" s="103">
        <v>0</v>
      </c>
      <c r="R119" s="103">
        <v>0</v>
      </c>
      <c r="S119" s="103">
        <f t="shared" ref="S119" si="66">T119+U119+V119+W119</f>
        <v>10</v>
      </c>
      <c r="T119" s="103">
        <v>0</v>
      </c>
      <c r="U119" s="103">
        <v>10</v>
      </c>
      <c r="V119" s="103">
        <v>0</v>
      </c>
      <c r="W119" s="103">
        <v>0</v>
      </c>
      <c r="X119" s="74"/>
      <c r="Y119" s="69" t="s">
        <v>1</v>
      </c>
      <c r="Z119" s="69" t="s">
        <v>1</v>
      </c>
      <c r="AA119" s="69" t="s">
        <v>1</v>
      </c>
      <c r="AB119" s="74"/>
      <c r="AC119" s="69" t="s">
        <v>1</v>
      </c>
      <c r="AD119" s="69" t="s">
        <v>1</v>
      </c>
      <c r="AE119" s="74"/>
      <c r="AF119" s="74"/>
      <c r="AG119" s="69" t="s">
        <v>1</v>
      </c>
      <c r="AH119" s="69" t="s">
        <v>1</v>
      </c>
      <c r="AI119" s="74"/>
      <c r="AJ119" s="74"/>
      <c r="AK119" s="48"/>
    </row>
    <row r="120" spans="1:37" s="38" customFormat="1" ht="114" customHeight="1" x14ac:dyDescent="0.25">
      <c r="A120" s="102"/>
      <c r="B120" s="68" t="s">
        <v>244</v>
      </c>
      <c r="C120" s="69" t="s">
        <v>191</v>
      </c>
      <c r="D120" s="69" t="s">
        <v>217</v>
      </c>
      <c r="E120" s="69" t="s">
        <v>96</v>
      </c>
      <c r="F120" s="64">
        <v>44197</v>
      </c>
      <c r="G120" s="64">
        <v>45291</v>
      </c>
      <c r="H120" s="70"/>
      <c r="I120" s="70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74"/>
      <c r="Y120" s="69" t="s">
        <v>1</v>
      </c>
      <c r="Z120" s="69" t="s">
        <v>1</v>
      </c>
      <c r="AA120" s="69" t="s">
        <v>1</v>
      </c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7" s="38" customFormat="1" ht="144.75" customHeight="1" x14ac:dyDescent="0.25">
      <c r="A121" s="102" t="s">
        <v>273</v>
      </c>
      <c r="B121" s="68" t="s">
        <v>60</v>
      </c>
      <c r="C121" s="69" t="s">
        <v>191</v>
      </c>
      <c r="D121" s="69" t="s">
        <v>217</v>
      </c>
      <c r="E121" s="69" t="s">
        <v>96</v>
      </c>
      <c r="F121" s="64">
        <v>44197</v>
      </c>
      <c r="G121" s="64">
        <v>45291</v>
      </c>
      <c r="H121" s="70">
        <f>I121+N121+S121</f>
        <v>0</v>
      </c>
      <c r="I121" s="70">
        <f t="shared" si="62"/>
        <v>0</v>
      </c>
      <c r="J121" s="103">
        <v>0</v>
      </c>
      <c r="K121" s="103">
        <v>0</v>
      </c>
      <c r="L121" s="103">
        <v>0</v>
      </c>
      <c r="M121" s="103">
        <v>0</v>
      </c>
      <c r="N121" s="103">
        <f t="shared" ref="N121" si="67">O121+P121+Q121+R121</f>
        <v>0</v>
      </c>
      <c r="O121" s="103">
        <v>0</v>
      </c>
      <c r="P121" s="103">
        <v>0</v>
      </c>
      <c r="Q121" s="103">
        <v>0</v>
      </c>
      <c r="R121" s="103">
        <v>0</v>
      </c>
      <c r="S121" s="103">
        <f t="shared" ref="S121" si="68">T121+U121+V121+W121</f>
        <v>0</v>
      </c>
      <c r="T121" s="103">
        <v>0</v>
      </c>
      <c r="U121" s="103">
        <v>0</v>
      </c>
      <c r="V121" s="103">
        <v>0</v>
      </c>
      <c r="W121" s="103">
        <v>0</v>
      </c>
      <c r="X121" s="74"/>
      <c r="Y121" s="69" t="s">
        <v>1</v>
      </c>
      <c r="Z121" s="69" t="s">
        <v>1</v>
      </c>
      <c r="AA121" s="69" t="s">
        <v>1</v>
      </c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7" s="38" customFormat="1" ht="115.5" customHeight="1" x14ac:dyDescent="0.25">
      <c r="A122" s="102"/>
      <c r="B122" s="68" t="s">
        <v>245</v>
      </c>
      <c r="C122" s="69" t="s">
        <v>191</v>
      </c>
      <c r="D122" s="69" t="s">
        <v>217</v>
      </c>
      <c r="E122" s="69" t="s">
        <v>96</v>
      </c>
      <c r="F122" s="64">
        <v>44197</v>
      </c>
      <c r="G122" s="64">
        <v>45291</v>
      </c>
      <c r="H122" s="70"/>
      <c r="I122" s="70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74"/>
      <c r="Y122" s="69" t="s">
        <v>1</v>
      </c>
      <c r="Z122" s="69" t="s">
        <v>1</v>
      </c>
      <c r="AA122" s="69" t="s">
        <v>1</v>
      </c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7" ht="39.75" customHeight="1" x14ac:dyDescent="0.25">
      <c r="A123" s="152" t="s">
        <v>144</v>
      </c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  <c r="AH123" s="153"/>
      <c r="AI123" s="153"/>
      <c r="AJ123" s="154"/>
      <c r="AK123" s="27"/>
    </row>
    <row r="124" spans="1:37" s="50" customFormat="1" ht="165" customHeight="1" x14ac:dyDescent="0.25">
      <c r="A124" s="101" t="s">
        <v>213</v>
      </c>
      <c r="B124" s="73" t="s">
        <v>43</v>
      </c>
      <c r="C124" s="74" t="s">
        <v>191</v>
      </c>
      <c r="D124" s="74" t="s">
        <v>192</v>
      </c>
      <c r="E124" s="74" t="s">
        <v>28</v>
      </c>
      <c r="F124" s="56">
        <v>44197</v>
      </c>
      <c r="G124" s="56">
        <v>45291</v>
      </c>
      <c r="H124" s="75">
        <f>I124+N124+S124</f>
        <v>140</v>
      </c>
      <c r="I124" s="75">
        <f t="shared" si="62"/>
        <v>0</v>
      </c>
      <c r="J124" s="77">
        <f>J125</f>
        <v>0</v>
      </c>
      <c r="K124" s="77">
        <f t="shared" ref="K124" si="69">K125</f>
        <v>0</v>
      </c>
      <c r="L124" s="77">
        <f t="shared" ref="L124" si="70">L125</f>
        <v>0</v>
      </c>
      <c r="M124" s="77">
        <f t="shared" ref="M124" si="71">M125</f>
        <v>0</v>
      </c>
      <c r="N124" s="77">
        <f t="shared" ref="N124:N125" si="72">O124+P124+Q124+R124</f>
        <v>70</v>
      </c>
      <c r="O124" s="77">
        <f>O125</f>
        <v>0</v>
      </c>
      <c r="P124" s="77">
        <f t="shared" ref="P124" si="73">P125</f>
        <v>70</v>
      </c>
      <c r="Q124" s="77">
        <f t="shared" ref="Q124" si="74">Q125</f>
        <v>0</v>
      </c>
      <c r="R124" s="77">
        <f t="shared" ref="R124" si="75">R125</f>
        <v>0</v>
      </c>
      <c r="S124" s="77">
        <f t="shared" ref="S124:S125" si="76">T124+U124+V124+W124</f>
        <v>70</v>
      </c>
      <c r="T124" s="77">
        <f>T125</f>
        <v>0</v>
      </c>
      <c r="U124" s="77">
        <f t="shared" ref="U124:W124" si="77">U125</f>
        <v>70</v>
      </c>
      <c r="V124" s="77">
        <f t="shared" si="77"/>
        <v>0</v>
      </c>
      <c r="W124" s="77">
        <f t="shared" si="77"/>
        <v>0</v>
      </c>
      <c r="X124" s="74"/>
      <c r="Y124" s="74"/>
      <c r="Z124" s="74"/>
      <c r="AA124" s="74"/>
      <c r="AB124" s="74"/>
      <c r="AC124" s="74" t="s">
        <v>1</v>
      </c>
      <c r="AD124" s="74" t="s">
        <v>1</v>
      </c>
      <c r="AE124" s="74"/>
      <c r="AF124" s="74"/>
      <c r="AG124" s="74" t="s">
        <v>1</v>
      </c>
      <c r="AH124" s="74" t="s">
        <v>1</v>
      </c>
      <c r="AI124" s="74"/>
      <c r="AJ124" s="74"/>
      <c r="AK124" s="49"/>
    </row>
    <row r="125" spans="1:37" s="38" customFormat="1" ht="168.75" customHeight="1" x14ac:dyDescent="0.25">
      <c r="A125" s="102" t="s">
        <v>274</v>
      </c>
      <c r="B125" s="68" t="s">
        <v>61</v>
      </c>
      <c r="C125" s="69" t="s">
        <v>191</v>
      </c>
      <c r="D125" s="69" t="s">
        <v>192</v>
      </c>
      <c r="E125" s="69" t="s">
        <v>28</v>
      </c>
      <c r="F125" s="64">
        <v>44197</v>
      </c>
      <c r="G125" s="64">
        <v>45291</v>
      </c>
      <c r="H125" s="70">
        <f>I125+N125+S125</f>
        <v>140</v>
      </c>
      <c r="I125" s="70">
        <f>K125</f>
        <v>0</v>
      </c>
      <c r="J125" s="103">
        <v>0</v>
      </c>
      <c r="K125" s="103">
        <v>0</v>
      </c>
      <c r="L125" s="103">
        <v>0</v>
      </c>
      <c r="M125" s="103">
        <v>0</v>
      </c>
      <c r="N125" s="103">
        <f t="shared" si="72"/>
        <v>70</v>
      </c>
      <c r="O125" s="103">
        <v>0</v>
      </c>
      <c r="P125" s="103">
        <v>70</v>
      </c>
      <c r="Q125" s="103">
        <v>0</v>
      </c>
      <c r="R125" s="103">
        <v>0</v>
      </c>
      <c r="S125" s="103">
        <f t="shared" si="76"/>
        <v>70</v>
      </c>
      <c r="T125" s="103">
        <v>0</v>
      </c>
      <c r="U125" s="103">
        <v>70</v>
      </c>
      <c r="V125" s="103">
        <v>0</v>
      </c>
      <c r="W125" s="103">
        <v>0</v>
      </c>
      <c r="X125" s="74"/>
      <c r="Y125" s="69"/>
      <c r="Z125" s="69"/>
      <c r="AA125" s="69"/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161.25" customHeight="1" x14ac:dyDescent="0.25">
      <c r="A126" s="102"/>
      <c r="B126" s="68" t="s">
        <v>246</v>
      </c>
      <c r="C126" s="69" t="s">
        <v>191</v>
      </c>
      <c r="D126" s="69" t="s">
        <v>192</v>
      </c>
      <c r="E126" s="69" t="s">
        <v>28</v>
      </c>
      <c r="F126" s="64">
        <v>44197</v>
      </c>
      <c r="G126" s="64">
        <v>45291</v>
      </c>
      <c r="H126" s="70"/>
      <c r="I126" s="70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74"/>
      <c r="Y126" s="69"/>
      <c r="Z126" s="69"/>
      <c r="AA126" s="69"/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7" s="50" customFormat="1" ht="202.5" customHeight="1" x14ac:dyDescent="0.25">
      <c r="A127" s="101" t="s">
        <v>214</v>
      </c>
      <c r="B127" s="73" t="s">
        <v>154</v>
      </c>
      <c r="C127" s="74" t="s">
        <v>191</v>
      </c>
      <c r="D127" s="74" t="s">
        <v>192</v>
      </c>
      <c r="E127" s="74" t="s">
        <v>28</v>
      </c>
      <c r="F127" s="56">
        <v>44197</v>
      </c>
      <c r="G127" s="56">
        <v>45291</v>
      </c>
      <c r="H127" s="75">
        <f>I127+N127+S127</f>
        <v>120</v>
      </c>
      <c r="I127" s="75">
        <f>J127+K127+L127+M127</f>
        <v>40</v>
      </c>
      <c r="J127" s="77">
        <f>J128+J129</f>
        <v>0</v>
      </c>
      <c r="K127" s="77">
        <f t="shared" ref="K127" si="78">K128+K129</f>
        <v>40</v>
      </c>
      <c r="L127" s="77">
        <f t="shared" ref="L127" si="79">L128+L129</f>
        <v>0</v>
      </c>
      <c r="M127" s="77">
        <f t="shared" ref="M127" si="80">M128+M129</f>
        <v>0</v>
      </c>
      <c r="N127" s="77">
        <f>O127+P127+Q127+R127</f>
        <v>40</v>
      </c>
      <c r="O127" s="77">
        <f>O128+O129</f>
        <v>0</v>
      </c>
      <c r="P127" s="77">
        <f t="shared" ref="P127" si="81">P128+P129</f>
        <v>40</v>
      </c>
      <c r="Q127" s="77">
        <f t="shared" ref="Q127" si="82">Q128+Q129</f>
        <v>0</v>
      </c>
      <c r="R127" s="77">
        <f t="shared" ref="R127" si="83">R128+R129</f>
        <v>0</v>
      </c>
      <c r="S127" s="77">
        <f>T127+U127+V127+W127</f>
        <v>40</v>
      </c>
      <c r="T127" s="77">
        <f>T128+T129</f>
        <v>0</v>
      </c>
      <c r="U127" s="77">
        <f t="shared" ref="U127:W127" si="84">U128+U129</f>
        <v>40</v>
      </c>
      <c r="V127" s="77">
        <f t="shared" si="84"/>
        <v>0</v>
      </c>
      <c r="W127" s="77">
        <f t="shared" si="84"/>
        <v>0</v>
      </c>
      <c r="X127" s="74"/>
      <c r="Y127" s="74" t="s">
        <v>1</v>
      </c>
      <c r="Z127" s="74" t="s">
        <v>1</v>
      </c>
      <c r="AA127" s="74" t="s">
        <v>1</v>
      </c>
      <c r="AB127" s="74"/>
      <c r="AC127" s="74" t="s">
        <v>1</v>
      </c>
      <c r="AD127" s="74" t="s">
        <v>1</v>
      </c>
      <c r="AE127" s="74"/>
      <c r="AF127" s="74"/>
      <c r="AG127" s="74" t="s">
        <v>1</v>
      </c>
      <c r="AH127" s="74" t="s">
        <v>1</v>
      </c>
      <c r="AI127" s="74"/>
      <c r="AJ127" s="74"/>
      <c r="AK127" s="49"/>
    </row>
    <row r="128" spans="1:37" s="38" customFormat="1" ht="125.25" customHeight="1" x14ac:dyDescent="0.25">
      <c r="A128" s="102" t="s">
        <v>275</v>
      </c>
      <c r="B128" s="68" t="s">
        <v>94</v>
      </c>
      <c r="C128" s="69" t="s">
        <v>191</v>
      </c>
      <c r="D128" s="69" t="s">
        <v>192</v>
      </c>
      <c r="E128" s="69" t="s">
        <v>28</v>
      </c>
      <c r="F128" s="64">
        <v>44197</v>
      </c>
      <c r="G128" s="64">
        <v>45291</v>
      </c>
      <c r="H128" s="70">
        <f>I128+N128+S128</f>
        <v>30</v>
      </c>
      <c r="I128" s="70">
        <f t="shared" si="62"/>
        <v>10</v>
      </c>
      <c r="J128" s="103">
        <v>0</v>
      </c>
      <c r="K128" s="103">
        <v>10</v>
      </c>
      <c r="L128" s="103">
        <v>0</v>
      </c>
      <c r="M128" s="103">
        <v>0</v>
      </c>
      <c r="N128" s="103">
        <f t="shared" ref="N128:N129" si="85">O128+P128+Q128+R128</f>
        <v>10</v>
      </c>
      <c r="O128" s="103">
        <v>0</v>
      </c>
      <c r="P128" s="103">
        <v>10</v>
      </c>
      <c r="Q128" s="103">
        <v>0</v>
      </c>
      <c r="R128" s="103">
        <v>0</v>
      </c>
      <c r="S128" s="103">
        <f t="shared" ref="S128:S129" si="86">T128+U128+V128+W128</f>
        <v>10</v>
      </c>
      <c r="T128" s="103">
        <v>0</v>
      </c>
      <c r="U128" s="103">
        <v>10</v>
      </c>
      <c r="V128" s="103">
        <v>0</v>
      </c>
      <c r="W128" s="103">
        <v>0</v>
      </c>
      <c r="X128" s="74"/>
      <c r="Y128" s="69" t="s">
        <v>1</v>
      </c>
      <c r="Z128" s="69" t="s">
        <v>1</v>
      </c>
      <c r="AA128" s="69" t="s">
        <v>1</v>
      </c>
      <c r="AB128" s="74"/>
      <c r="AC128" s="69" t="s">
        <v>1</v>
      </c>
      <c r="AD128" s="69" t="s">
        <v>1</v>
      </c>
      <c r="AE128" s="74"/>
      <c r="AF128" s="74"/>
      <c r="AG128" s="69" t="s">
        <v>1</v>
      </c>
      <c r="AH128" s="69" t="s">
        <v>1</v>
      </c>
      <c r="AI128" s="74"/>
      <c r="AJ128" s="74"/>
      <c r="AK128" s="48"/>
    </row>
    <row r="129" spans="1:38" s="38" customFormat="1" ht="134.25" customHeight="1" x14ac:dyDescent="0.25">
      <c r="A129" s="102" t="s">
        <v>215</v>
      </c>
      <c r="B129" s="68" t="s">
        <v>95</v>
      </c>
      <c r="C129" s="69" t="s">
        <v>191</v>
      </c>
      <c r="D129" s="69" t="s">
        <v>192</v>
      </c>
      <c r="E129" s="69" t="s">
        <v>28</v>
      </c>
      <c r="F129" s="64">
        <v>44197</v>
      </c>
      <c r="G129" s="64">
        <v>45291</v>
      </c>
      <c r="H129" s="70">
        <f>I129+N129+S129</f>
        <v>90</v>
      </c>
      <c r="I129" s="70">
        <f t="shared" si="62"/>
        <v>30</v>
      </c>
      <c r="J129" s="103">
        <v>0</v>
      </c>
      <c r="K129" s="103">
        <v>30</v>
      </c>
      <c r="L129" s="103">
        <v>0</v>
      </c>
      <c r="M129" s="103">
        <v>0</v>
      </c>
      <c r="N129" s="103">
        <f t="shared" si="85"/>
        <v>30</v>
      </c>
      <c r="O129" s="103">
        <v>0</v>
      </c>
      <c r="P129" s="103">
        <v>30</v>
      </c>
      <c r="Q129" s="103">
        <v>0</v>
      </c>
      <c r="R129" s="103">
        <v>0</v>
      </c>
      <c r="S129" s="103">
        <f t="shared" si="86"/>
        <v>30</v>
      </c>
      <c r="T129" s="103">
        <v>0</v>
      </c>
      <c r="U129" s="103">
        <v>30</v>
      </c>
      <c r="V129" s="103">
        <v>0</v>
      </c>
      <c r="W129" s="103">
        <v>0</v>
      </c>
      <c r="X129" s="74"/>
      <c r="Y129" s="69" t="s">
        <v>1</v>
      </c>
      <c r="Z129" s="69" t="s">
        <v>1</v>
      </c>
      <c r="AA129" s="69" t="s">
        <v>1</v>
      </c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32.75" customHeight="1" x14ac:dyDescent="0.25">
      <c r="A130" s="102"/>
      <c r="B130" s="68" t="s">
        <v>247</v>
      </c>
      <c r="C130" s="69" t="s">
        <v>191</v>
      </c>
      <c r="D130" s="69" t="s">
        <v>192</v>
      </c>
      <c r="E130" s="69" t="s">
        <v>28</v>
      </c>
      <c r="F130" s="64">
        <v>44197</v>
      </c>
      <c r="G130" s="64">
        <v>45291</v>
      </c>
      <c r="H130" s="70"/>
      <c r="I130" s="70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74"/>
      <c r="Y130" s="69" t="s">
        <v>1</v>
      </c>
      <c r="Z130" s="69" t="s">
        <v>1</v>
      </c>
      <c r="AA130" s="69" t="s">
        <v>1</v>
      </c>
      <c r="AB130" s="74"/>
      <c r="AC130" s="69" t="s">
        <v>1</v>
      </c>
      <c r="AD130" s="69" t="s">
        <v>1</v>
      </c>
      <c r="AE130" s="74"/>
      <c r="AF130" s="74"/>
      <c r="AG130" s="69" t="s">
        <v>1</v>
      </c>
      <c r="AH130" s="69" t="s">
        <v>1</v>
      </c>
      <c r="AI130" s="74"/>
      <c r="AJ130" s="74"/>
      <c r="AK130" s="48"/>
    </row>
    <row r="131" spans="1:38" s="38" customFormat="1" ht="28.5" customHeight="1" x14ac:dyDescent="0.25">
      <c r="A131" s="133" t="s">
        <v>42</v>
      </c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/>
      <c r="AH131" s="134"/>
      <c r="AI131" s="134"/>
      <c r="AJ131" s="135"/>
      <c r="AK131" s="48"/>
    </row>
    <row r="132" spans="1:38" s="38" customFormat="1" ht="135.75" customHeight="1" x14ac:dyDescent="0.25">
      <c r="A132" s="101" t="s">
        <v>276</v>
      </c>
      <c r="B132" s="73" t="s">
        <v>44</v>
      </c>
      <c r="C132" s="74" t="s">
        <v>191</v>
      </c>
      <c r="D132" s="74" t="s">
        <v>217</v>
      </c>
      <c r="E132" s="69" t="s">
        <v>29</v>
      </c>
      <c r="F132" s="56">
        <v>44197</v>
      </c>
      <c r="G132" s="56">
        <v>45291</v>
      </c>
      <c r="H132" s="75">
        <f>I132+N132+S132</f>
        <v>11050</v>
      </c>
      <c r="I132" s="75">
        <f>J132+K132+L132+M132</f>
        <v>1550</v>
      </c>
      <c r="J132" s="77">
        <f>J133+J135+J137+J139</f>
        <v>0</v>
      </c>
      <c r="K132" s="77">
        <f>K133+K135+K137+K139</f>
        <v>0</v>
      </c>
      <c r="L132" s="77">
        <f>L133+L135+L137+L139+L136+L153</f>
        <v>1550</v>
      </c>
      <c r="M132" s="77">
        <f>M133+M135+M137+M139</f>
        <v>0</v>
      </c>
      <c r="N132" s="77">
        <f>O132+P132+Q132+R132</f>
        <v>4750</v>
      </c>
      <c r="O132" s="77">
        <f>O133+O135+O137+O139</f>
        <v>0</v>
      </c>
      <c r="P132" s="77">
        <f>P133+P135+P137+P139</f>
        <v>0</v>
      </c>
      <c r="Q132" s="77">
        <f>Q133+Q135+Q137+Q139+Q153</f>
        <v>4750</v>
      </c>
      <c r="R132" s="77">
        <f>R133+R135+R137+R139</f>
        <v>0</v>
      </c>
      <c r="S132" s="77">
        <f>T132+U132+V132+W132</f>
        <v>4750</v>
      </c>
      <c r="T132" s="77">
        <f>T133+T135+T137+T139</f>
        <v>0</v>
      </c>
      <c r="U132" s="77">
        <f>U133+U135+U137+U139</f>
        <v>0</v>
      </c>
      <c r="V132" s="77">
        <f>V133+V135+V137+V139+V153</f>
        <v>4750</v>
      </c>
      <c r="W132" s="77">
        <f>W133+W135+W137+W139</f>
        <v>0</v>
      </c>
      <c r="X132" s="74"/>
      <c r="Y132" s="69" t="s">
        <v>1</v>
      </c>
      <c r="Z132" s="69" t="s">
        <v>1</v>
      </c>
      <c r="AA132" s="69"/>
      <c r="AB132" s="74"/>
      <c r="AC132" s="69" t="s">
        <v>1</v>
      </c>
      <c r="AD132" s="69" t="s">
        <v>1</v>
      </c>
      <c r="AE132" s="74"/>
      <c r="AF132" s="74"/>
      <c r="AG132" s="69" t="s">
        <v>1</v>
      </c>
      <c r="AH132" s="69" t="s">
        <v>1</v>
      </c>
      <c r="AI132" s="74"/>
      <c r="AJ132" s="74"/>
      <c r="AK132" s="48"/>
    </row>
    <row r="133" spans="1:38" s="38" customFormat="1" ht="106.5" customHeight="1" x14ac:dyDescent="0.25">
      <c r="A133" s="102" t="s">
        <v>277</v>
      </c>
      <c r="B133" s="68" t="s">
        <v>165</v>
      </c>
      <c r="C133" s="69" t="s">
        <v>191</v>
      </c>
      <c r="D133" s="69" t="s">
        <v>217</v>
      </c>
      <c r="E133" s="69"/>
      <c r="F133" s="64">
        <v>44197</v>
      </c>
      <c r="G133" s="64">
        <v>45291</v>
      </c>
      <c r="H133" s="70">
        <f>I133+N133+S133</f>
        <v>4320</v>
      </c>
      <c r="I133" s="70">
        <f>L133</f>
        <v>1320</v>
      </c>
      <c r="J133" s="103"/>
      <c r="K133" s="103"/>
      <c r="L133" s="103">
        <v>1320</v>
      </c>
      <c r="M133" s="103"/>
      <c r="N133" s="103">
        <f>Q133</f>
        <v>1500</v>
      </c>
      <c r="O133" s="103"/>
      <c r="P133" s="103"/>
      <c r="Q133" s="103">
        <v>1500</v>
      </c>
      <c r="R133" s="103"/>
      <c r="S133" s="103">
        <f>V133</f>
        <v>1500</v>
      </c>
      <c r="T133" s="103"/>
      <c r="U133" s="103"/>
      <c r="V133" s="103">
        <v>1500</v>
      </c>
      <c r="W133" s="103"/>
      <c r="X133" s="74"/>
      <c r="Y133" s="69" t="s">
        <v>1</v>
      </c>
      <c r="Z133" s="69" t="s">
        <v>1</v>
      </c>
      <c r="AA133" s="69"/>
      <c r="AB133" s="74"/>
      <c r="AC133" s="69" t="s">
        <v>1</v>
      </c>
      <c r="AD133" s="69" t="s">
        <v>1</v>
      </c>
      <c r="AE133" s="74"/>
      <c r="AF133" s="74"/>
      <c r="AG133" s="69" t="s">
        <v>1</v>
      </c>
      <c r="AH133" s="69" t="s">
        <v>1</v>
      </c>
      <c r="AI133" s="74"/>
      <c r="AJ133" s="74"/>
      <c r="AK133" s="48"/>
    </row>
    <row r="134" spans="1:38" s="38" customFormat="1" ht="114" customHeight="1" x14ac:dyDescent="0.25">
      <c r="A134" s="102"/>
      <c r="B134" s="68" t="s">
        <v>248</v>
      </c>
      <c r="C134" s="69" t="s">
        <v>191</v>
      </c>
      <c r="D134" s="69" t="s">
        <v>217</v>
      </c>
      <c r="E134" s="69"/>
      <c r="F134" s="64">
        <v>44197</v>
      </c>
      <c r="G134" s="64">
        <v>45291</v>
      </c>
      <c r="H134" s="75"/>
      <c r="I134" s="70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74"/>
      <c r="Y134" s="69" t="s">
        <v>1</v>
      </c>
      <c r="Z134" s="69" t="s">
        <v>1</v>
      </c>
      <c r="AA134" s="69"/>
      <c r="AB134" s="74"/>
      <c r="AC134" s="69" t="s">
        <v>1</v>
      </c>
      <c r="AD134" s="69" t="s">
        <v>1</v>
      </c>
      <c r="AE134" s="74"/>
      <c r="AF134" s="74"/>
      <c r="AG134" s="69" t="s">
        <v>1</v>
      </c>
      <c r="AH134" s="69" t="s">
        <v>1</v>
      </c>
      <c r="AI134" s="74"/>
      <c r="AJ134" s="74"/>
      <c r="AK134" s="48"/>
    </row>
    <row r="135" spans="1:38" s="38" customFormat="1" ht="140.25" customHeight="1" x14ac:dyDescent="0.25">
      <c r="A135" s="102" t="s">
        <v>278</v>
      </c>
      <c r="B135" s="68" t="s">
        <v>166</v>
      </c>
      <c r="C135" s="69" t="s">
        <v>191</v>
      </c>
      <c r="D135" s="69" t="s">
        <v>217</v>
      </c>
      <c r="E135" s="69" t="s">
        <v>29</v>
      </c>
      <c r="F135" s="64">
        <v>44197</v>
      </c>
      <c r="G135" s="64">
        <v>45291</v>
      </c>
      <c r="H135" s="70">
        <f>I135+N135+S135</f>
        <v>3000</v>
      </c>
      <c r="I135" s="70">
        <f t="shared" si="62"/>
        <v>0</v>
      </c>
      <c r="J135" s="103"/>
      <c r="K135" s="103">
        <v>0</v>
      </c>
      <c r="L135" s="103">
        <v>0</v>
      </c>
      <c r="M135" s="103">
        <v>0</v>
      </c>
      <c r="N135" s="103">
        <f t="shared" ref="N135" si="87">O135+P135+Q135+R135</f>
        <v>1500</v>
      </c>
      <c r="O135" s="103">
        <v>0</v>
      </c>
      <c r="P135" s="103">
        <v>0</v>
      </c>
      <c r="Q135" s="103">
        <v>1500</v>
      </c>
      <c r="R135" s="103">
        <v>0</v>
      </c>
      <c r="S135" s="103">
        <f t="shared" ref="S135" si="88">T135+U135+V135+W135</f>
        <v>1500</v>
      </c>
      <c r="T135" s="103">
        <v>0</v>
      </c>
      <c r="U135" s="103">
        <v>0</v>
      </c>
      <c r="V135" s="103">
        <v>1500</v>
      </c>
      <c r="W135" s="103">
        <v>0</v>
      </c>
      <c r="X135" s="74"/>
      <c r="Y135" s="69" t="s">
        <v>1</v>
      </c>
      <c r="Z135" s="69" t="s">
        <v>1</v>
      </c>
      <c r="AA135" s="69" t="s">
        <v>1</v>
      </c>
      <c r="AB135" s="74"/>
      <c r="AC135" s="69" t="s">
        <v>1</v>
      </c>
      <c r="AD135" s="69" t="s">
        <v>1</v>
      </c>
      <c r="AE135" s="69" t="s">
        <v>1</v>
      </c>
      <c r="AF135" s="74"/>
      <c r="AG135" s="69" t="s">
        <v>1</v>
      </c>
      <c r="AH135" s="69" t="s">
        <v>1</v>
      </c>
      <c r="AI135" s="69" t="s">
        <v>1</v>
      </c>
      <c r="AJ135" s="69" t="s">
        <v>1</v>
      </c>
      <c r="AK135" s="69"/>
      <c r="AL135" s="69" t="s">
        <v>1</v>
      </c>
    </row>
    <row r="136" spans="1:38" s="38" customFormat="1" ht="142.5" customHeight="1" x14ac:dyDescent="0.25">
      <c r="A136" s="102"/>
      <c r="B136" s="68" t="s">
        <v>249</v>
      </c>
      <c r="C136" s="69" t="s">
        <v>191</v>
      </c>
      <c r="D136" s="69" t="s">
        <v>217</v>
      </c>
      <c r="E136" s="69" t="s">
        <v>29</v>
      </c>
      <c r="F136" s="64">
        <v>44197</v>
      </c>
      <c r="G136" s="64">
        <v>45291</v>
      </c>
      <c r="H136" s="70">
        <f>I136+N136+S136</f>
        <v>0</v>
      </c>
      <c r="I136" s="70">
        <f>J136+K136+L136+M136</f>
        <v>0</v>
      </c>
      <c r="J136" s="103"/>
      <c r="K136" s="103"/>
      <c r="L136" s="103">
        <v>0</v>
      </c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74"/>
      <c r="Y136" s="69" t="s">
        <v>1</v>
      </c>
      <c r="Z136" s="69" t="s">
        <v>1</v>
      </c>
      <c r="AA136" s="69" t="s">
        <v>1</v>
      </c>
      <c r="AB136" s="74"/>
      <c r="AC136" s="69" t="s">
        <v>1</v>
      </c>
      <c r="AD136" s="69" t="s">
        <v>1</v>
      </c>
      <c r="AE136" s="69" t="s">
        <v>1</v>
      </c>
      <c r="AF136" s="74"/>
      <c r="AG136" s="69" t="s">
        <v>1</v>
      </c>
      <c r="AH136" s="69" t="s">
        <v>1</v>
      </c>
      <c r="AI136" s="69" t="s">
        <v>1</v>
      </c>
      <c r="AJ136" s="69" t="s">
        <v>1</v>
      </c>
      <c r="AK136" s="48"/>
    </row>
    <row r="137" spans="1:38" s="38" customFormat="1" ht="113.25" customHeight="1" x14ac:dyDescent="0.25">
      <c r="A137" s="102" t="s">
        <v>279</v>
      </c>
      <c r="B137" s="68" t="s">
        <v>167</v>
      </c>
      <c r="C137" s="69" t="s">
        <v>191</v>
      </c>
      <c r="D137" s="69" t="s">
        <v>217</v>
      </c>
      <c r="E137" s="69"/>
      <c r="F137" s="64">
        <v>44197</v>
      </c>
      <c r="G137" s="64">
        <v>45291</v>
      </c>
      <c r="H137" s="70">
        <f>I137+N137+S137</f>
        <v>2000</v>
      </c>
      <c r="I137" s="70">
        <f>L137</f>
        <v>0</v>
      </c>
      <c r="J137" s="103"/>
      <c r="K137" s="103"/>
      <c r="L137" s="103">
        <v>0</v>
      </c>
      <c r="M137" s="103"/>
      <c r="N137" s="103">
        <f>Q137</f>
        <v>1000</v>
      </c>
      <c r="O137" s="103"/>
      <c r="P137" s="103"/>
      <c r="Q137" s="103">
        <v>1000</v>
      </c>
      <c r="R137" s="103"/>
      <c r="S137" s="103">
        <f>V137</f>
        <v>1000</v>
      </c>
      <c r="T137" s="103"/>
      <c r="U137" s="103"/>
      <c r="V137" s="103">
        <v>1000</v>
      </c>
      <c r="W137" s="103"/>
      <c r="X137" s="74"/>
      <c r="Y137" s="69"/>
      <c r="Z137" s="69"/>
      <c r="AA137" s="69"/>
      <c r="AB137" s="74"/>
      <c r="AC137" s="69" t="s">
        <v>1</v>
      </c>
      <c r="AD137" s="69" t="s">
        <v>1</v>
      </c>
      <c r="AE137" s="69" t="s">
        <v>1</v>
      </c>
      <c r="AF137" s="74"/>
      <c r="AG137" s="69" t="s">
        <v>1</v>
      </c>
      <c r="AH137" s="69" t="s">
        <v>1</v>
      </c>
      <c r="AI137" s="69" t="s">
        <v>1</v>
      </c>
      <c r="AJ137" s="69"/>
      <c r="AK137" s="48"/>
    </row>
    <row r="138" spans="1:38" s="38" customFormat="1" ht="114" customHeight="1" x14ac:dyDescent="0.25">
      <c r="A138" s="102"/>
      <c r="B138" s="68" t="s">
        <v>250</v>
      </c>
      <c r="C138" s="69" t="s">
        <v>191</v>
      </c>
      <c r="D138" s="69" t="s">
        <v>217</v>
      </c>
      <c r="E138" s="69"/>
      <c r="F138" s="64">
        <v>44197</v>
      </c>
      <c r="G138" s="64">
        <v>45291</v>
      </c>
      <c r="H138" s="75"/>
      <c r="I138" s="70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74"/>
      <c r="Y138" s="69"/>
      <c r="Z138" s="69"/>
      <c r="AA138" s="69"/>
      <c r="AB138" s="74"/>
      <c r="AC138" s="69" t="s">
        <v>1</v>
      </c>
      <c r="AD138" s="69" t="s">
        <v>1</v>
      </c>
      <c r="AE138" s="69" t="s">
        <v>1</v>
      </c>
      <c r="AF138" s="74"/>
      <c r="AG138" s="69"/>
      <c r="AH138" s="69"/>
      <c r="AI138" s="69"/>
      <c r="AJ138" s="69"/>
      <c r="AK138" s="48"/>
    </row>
    <row r="139" spans="1:38" s="38" customFormat="1" ht="129" customHeight="1" x14ac:dyDescent="0.25">
      <c r="A139" s="102" t="s">
        <v>280</v>
      </c>
      <c r="B139" s="68" t="s">
        <v>168</v>
      </c>
      <c r="C139" s="69" t="s">
        <v>191</v>
      </c>
      <c r="D139" s="69" t="s">
        <v>217</v>
      </c>
      <c r="E139" s="69" t="s">
        <v>29</v>
      </c>
      <c r="F139" s="64">
        <v>44197</v>
      </c>
      <c r="G139" s="64">
        <v>45291</v>
      </c>
      <c r="H139" s="70">
        <f>I139+N139+S139</f>
        <v>1400</v>
      </c>
      <c r="I139" s="70">
        <f t="shared" si="62"/>
        <v>0</v>
      </c>
      <c r="J139" s="103">
        <v>0</v>
      </c>
      <c r="K139" s="103">
        <v>0</v>
      </c>
      <c r="L139" s="103">
        <v>0</v>
      </c>
      <c r="M139" s="103">
        <v>0</v>
      </c>
      <c r="N139" s="103">
        <f t="shared" ref="N139" si="89">O139+P139+Q139+R139</f>
        <v>700</v>
      </c>
      <c r="O139" s="103">
        <v>0</v>
      </c>
      <c r="P139" s="103">
        <v>0</v>
      </c>
      <c r="Q139" s="103">
        <v>700</v>
      </c>
      <c r="R139" s="103">
        <v>0</v>
      </c>
      <c r="S139" s="103">
        <f t="shared" ref="S139" si="90">T139+U139+V139+W139</f>
        <v>700</v>
      </c>
      <c r="T139" s="103">
        <v>0</v>
      </c>
      <c r="U139" s="103">
        <v>0</v>
      </c>
      <c r="V139" s="103">
        <v>700</v>
      </c>
      <c r="W139" s="103">
        <v>0</v>
      </c>
      <c r="X139" s="74"/>
      <c r="Y139" s="69" t="s">
        <v>1</v>
      </c>
      <c r="Z139" s="69" t="s">
        <v>1</v>
      </c>
      <c r="AA139" s="69" t="s">
        <v>1</v>
      </c>
      <c r="AB139" s="74"/>
      <c r="AC139" s="69" t="s">
        <v>1</v>
      </c>
      <c r="AD139" s="69" t="s">
        <v>1</v>
      </c>
      <c r="AE139" s="74"/>
      <c r="AF139" s="74"/>
      <c r="AG139" s="69" t="s">
        <v>1</v>
      </c>
      <c r="AH139" s="69" t="s">
        <v>1</v>
      </c>
      <c r="AI139" s="74"/>
      <c r="AJ139" s="74"/>
      <c r="AK139" s="48"/>
    </row>
    <row r="140" spans="1:38" s="38" customFormat="1" ht="145.5" customHeight="1" x14ac:dyDescent="0.25">
      <c r="A140" s="102"/>
      <c r="B140" s="68" t="s">
        <v>251</v>
      </c>
      <c r="C140" s="69" t="s">
        <v>191</v>
      </c>
      <c r="D140" s="69" t="s">
        <v>217</v>
      </c>
      <c r="E140" s="69" t="s">
        <v>29</v>
      </c>
      <c r="F140" s="64">
        <v>44197</v>
      </c>
      <c r="G140" s="64">
        <v>45291</v>
      </c>
      <c r="H140" s="75"/>
      <c r="I140" s="70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74"/>
      <c r="Y140" s="69" t="s">
        <v>1</v>
      </c>
      <c r="Z140" s="69" t="s">
        <v>1</v>
      </c>
      <c r="AA140" s="69"/>
      <c r="AB140" s="74"/>
      <c r="AC140" s="69" t="s">
        <v>1</v>
      </c>
      <c r="AD140" s="69" t="s">
        <v>1</v>
      </c>
      <c r="AE140" s="74"/>
      <c r="AF140" s="74"/>
      <c r="AG140" s="69" t="s">
        <v>1</v>
      </c>
      <c r="AH140" s="69" t="s">
        <v>1</v>
      </c>
      <c r="AI140" s="74"/>
      <c r="AJ140" s="74"/>
      <c r="AK140" s="48"/>
    </row>
    <row r="141" spans="1:38" ht="144" hidden="1" customHeight="1" x14ac:dyDescent="0.25">
      <c r="A141" s="104" t="s">
        <v>55</v>
      </c>
      <c r="B141" s="63" t="s">
        <v>45</v>
      </c>
      <c r="C141" s="69" t="s">
        <v>191</v>
      </c>
      <c r="D141" s="69" t="s">
        <v>217</v>
      </c>
      <c r="E141" s="60" t="s">
        <v>29</v>
      </c>
      <c r="F141" s="64">
        <v>43466</v>
      </c>
      <c r="G141" s="64">
        <v>44561</v>
      </c>
      <c r="H141" s="57" t="e">
        <f>#REF!+I141+N141</f>
        <v>#REF!</v>
      </c>
      <c r="I141" s="65">
        <f t="shared" si="62"/>
        <v>0</v>
      </c>
      <c r="J141" s="105">
        <v>0</v>
      </c>
      <c r="K141" s="105">
        <v>0</v>
      </c>
      <c r="L141" s="105">
        <v>0</v>
      </c>
      <c r="M141" s="105">
        <v>0</v>
      </c>
      <c r="N141" s="105">
        <f t="shared" ref="N141" si="91">O141+P141+Q141+R141</f>
        <v>0</v>
      </c>
      <c r="O141" s="105">
        <v>0</v>
      </c>
      <c r="P141" s="105">
        <v>0</v>
      </c>
      <c r="Q141" s="105">
        <v>0</v>
      </c>
      <c r="R141" s="105">
        <v>0</v>
      </c>
      <c r="S141" s="105">
        <f t="shared" ref="S141" si="92">T141+U141+V141+W141</f>
        <v>0</v>
      </c>
      <c r="T141" s="105">
        <v>0</v>
      </c>
      <c r="U141" s="105">
        <v>0</v>
      </c>
      <c r="V141" s="105">
        <v>0</v>
      </c>
      <c r="W141" s="105">
        <v>0</v>
      </c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6.5" hidden="1" customHeight="1" x14ac:dyDescent="0.25">
      <c r="A142" s="104"/>
      <c r="B142" s="92" t="s">
        <v>104</v>
      </c>
      <c r="C142" s="69" t="s">
        <v>191</v>
      </c>
      <c r="D142" s="69" t="s">
        <v>217</v>
      </c>
      <c r="E142" s="60" t="s">
        <v>29</v>
      </c>
      <c r="F142" s="64">
        <v>43466</v>
      </c>
      <c r="G142" s="64">
        <v>44561</v>
      </c>
      <c r="H142" s="57"/>
      <c r="I142" s="6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37.25" hidden="1" customHeight="1" x14ac:dyDescent="0.25">
      <c r="A143" s="104" t="s">
        <v>56</v>
      </c>
      <c r="B143" s="63" t="s">
        <v>46</v>
      </c>
      <c r="C143" s="69" t="s">
        <v>191</v>
      </c>
      <c r="D143" s="69" t="s">
        <v>217</v>
      </c>
      <c r="E143" s="60" t="s">
        <v>29</v>
      </c>
      <c r="F143" s="64">
        <v>43466</v>
      </c>
      <c r="G143" s="64">
        <v>44561</v>
      </c>
      <c r="H143" s="57" t="e">
        <f>#REF!+I143+N143</f>
        <v>#REF!</v>
      </c>
      <c r="I143" s="65">
        <f t="shared" si="62"/>
        <v>0</v>
      </c>
      <c r="J143" s="105">
        <v>0</v>
      </c>
      <c r="K143" s="105">
        <v>0</v>
      </c>
      <c r="L143" s="105">
        <v>0</v>
      </c>
      <c r="M143" s="105">
        <v>0</v>
      </c>
      <c r="N143" s="105">
        <f t="shared" ref="N143" si="93">O143+P143+Q143+R143</f>
        <v>0</v>
      </c>
      <c r="O143" s="105">
        <v>0</v>
      </c>
      <c r="P143" s="105">
        <v>0</v>
      </c>
      <c r="Q143" s="105">
        <v>0</v>
      </c>
      <c r="R143" s="105">
        <v>0</v>
      </c>
      <c r="S143" s="105">
        <f t="shared" ref="S143" si="94">T143+U143+V143+W143</f>
        <v>0</v>
      </c>
      <c r="T143" s="105">
        <v>0</v>
      </c>
      <c r="U143" s="105">
        <v>0</v>
      </c>
      <c r="V143" s="105">
        <v>0</v>
      </c>
      <c r="W143" s="105">
        <v>0</v>
      </c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138" hidden="1" customHeight="1" x14ac:dyDescent="0.25">
      <c r="A144" s="104"/>
      <c r="B144" s="92" t="s">
        <v>105</v>
      </c>
      <c r="C144" s="69" t="s">
        <v>191</v>
      </c>
      <c r="D144" s="69" t="s">
        <v>217</v>
      </c>
      <c r="E144" s="60" t="s">
        <v>29</v>
      </c>
      <c r="F144" s="64">
        <v>43466</v>
      </c>
      <c r="G144" s="64">
        <v>44561</v>
      </c>
      <c r="H144" s="57"/>
      <c r="I144" s="6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133.5" hidden="1" customHeight="1" x14ac:dyDescent="0.25">
      <c r="A145" s="104" t="s">
        <v>57</v>
      </c>
      <c r="B145" s="63" t="s">
        <v>62</v>
      </c>
      <c r="C145" s="69" t="s">
        <v>191</v>
      </c>
      <c r="D145" s="69" t="s">
        <v>217</v>
      </c>
      <c r="E145" s="60" t="s">
        <v>29</v>
      </c>
      <c r="F145" s="64">
        <v>43466</v>
      </c>
      <c r="G145" s="64">
        <v>44561</v>
      </c>
      <c r="H145" s="57" t="e">
        <f>#REF!+I145+N145</f>
        <v>#REF!</v>
      </c>
      <c r="I145" s="65">
        <f t="shared" si="62"/>
        <v>0</v>
      </c>
      <c r="J145" s="105"/>
      <c r="K145" s="105">
        <v>0</v>
      </c>
      <c r="L145" s="105">
        <v>0</v>
      </c>
      <c r="M145" s="105">
        <v>0</v>
      </c>
      <c r="N145" s="105">
        <f t="shared" ref="N145" si="95">O145+P145+Q145+R145</f>
        <v>0</v>
      </c>
      <c r="O145" s="105"/>
      <c r="P145" s="105">
        <v>0</v>
      </c>
      <c r="Q145" s="105">
        <v>0</v>
      </c>
      <c r="R145" s="105">
        <v>0</v>
      </c>
      <c r="S145" s="105">
        <f t="shared" ref="S145" si="96">T145+U145+V145+W145</f>
        <v>0</v>
      </c>
      <c r="T145" s="105"/>
      <c r="U145" s="105">
        <v>0</v>
      </c>
      <c r="V145" s="105">
        <v>0</v>
      </c>
      <c r="W145" s="105">
        <v>0</v>
      </c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141.75" hidden="1" customHeight="1" x14ac:dyDescent="0.25">
      <c r="A146" s="104"/>
      <c r="B146" s="92" t="s">
        <v>106</v>
      </c>
      <c r="C146" s="69" t="s">
        <v>191</v>
      </c>
      <c r="D146" s="69" t="s">
        <v>217</v>
      </c>
      <c r="E146" s="60" t="s">
        <v>29</v>
      </c>
      <c r="F146" s="64">
        <v>43466</v>
      </c>
      <c r="G146" s="64">
        <v>44561</v>
      </c>
      <c r="H146" s="57"/>
      <c r="I146" s="6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53"/>
      <c r="Y146" s="60" t="s">
        <v>1</v>
      </c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135.75" hidden="1" customHeight="1" x14ac:dyDescent="0.25">
      <c r="A147" s="104" t="s">
        <v>58</v>
      </c>
      <c r="B147" s="63" t="s">
        <v>47</v>
      </c>
      <c r="C147" s="69" t="s">
        <v>191</v>
      </c>
      <c r="D147" s="69" t="s">
        <v>217</v>
      </c>
      <c r="E147" s="60" t="s">
        <v>29</v>
      </c>
      <c r="F147" s="64">
        <v>43466</v>
      </c>
      <c r="G147" s="64">
        <v>44561</v>
      </c>
      <c r="H147" s="57" t="e">
        <f>#REF!+I147+N147</f>
        <v>#REF!</v>
      </c>
      <c r="I147" s="65">
        <f t="shared" si="62"/>
        <v>0</v>
      </c>
      <c r="J147" s="105">
        <v>0</v>
      </c>
      <c r="K147" s="105">
        <v>0</v>
      </c>
      <c r="L147" s="105">
        <v>0</v>
      </c>
      <c r="M147" s="105">
        <v>0</v>
      </c>
      <c r="N147" s="105">
        <f t="shared" ref="N147" si="97">O147+P147+Q147+R147</f>
        <v>0</v>
      </c>
      <c r="O147" s="105">
        <v>0</v>
      </c>
      <c r="P147" s="105">
        <v>0</v>
      </c>
      <c r="Q147" s="105">
        <v>0</v>
      </c>
      <c r="R147" s="105">
        <v>0</v>
      </c>
      <c r="S147" s="105">
        <f t="shared" ref="S147" si="98">T147+U147+V147+W147</f>
        <v>0</v>
      </c>
      <c r="T147" s="105">
        <v>0</v>
      </c>
      <c r="U147" s="105">
        <v>0</v>
      </c>
      <c r="V147" s="105">
        <v>0</v>
      </c>
      <c r="W147" s="105">
        <v>0</v>
      </c>
      <c r="X147" s="53"/>
      <c r="Y147" s="60" t="s">
        <v>1</v>
      </c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 t="s">
        <v>1</v>
      </c>
      <c r="AH147" s="60" t="s">
        <v>1</v>
      </c>
      <c r="AI147" s="53"/>
      <c r="AJ147" s="53"/>
      <c r="AK147" s="27"/>
    </row>
    <row r="148" spans="1:37" ht="122.25" hidden="1" customHeight="1" x14ac:dyDescent="0.25">
      <c r="A148" s="104"/>
      <c r="B148" s="92" t="s">
        <v>107</v>
      </c>
      <c r="C148" s="69" t="s">
        <v>191</v>
      </c>
      <c r="D148" s="69" t="s">
        <v>217</v>
      </c>
      <c r="E148" s="60" t="s">
        <v>29</v>
      </c>
      <c r="F148" s="64">
        <v>43466</v>
      </c>
      <c r="G148" s="64">
        <v>44561</v>
      </c>
      <c r="H148" s="57"/>
      <c r="I148" s="6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53"/>
      <c r="Y148" s="60" t="s">
        <v>1</v>
      </c>
      <c r="Z148" s="60" t="s">
        <v>1</v>
      </c>
      <c r="AA148" s="60" t="s">
        <v>1</v>
      </c>
      <c r="AB148" s="53"/>
      <c r="AC148" s="60" t="s">
        <v>1</v>
      </c>
      <c r="AD148" s="60" t="s">
        <v>1</v>
      </c>
      <c r="AE148" s="53"/>
      <c r="AF148" s="53"/>
      <c r="AG148" s="60" t="s">
        <v>1</v>
      </c>
      <c r="AH148" s="60" t="s">
        <v>1</v>
      </c>
      <c r="AI148" s="53"/>
      <c r="AJ148" s="53"/>
      <c r="AK148" s="27"/>
    </row>
    <row r="149" spans="1:37" ht="84.75" hidden="1" customHeight="1" x14ac:dyDescent="0.25">
      <c r="A149" s="104" t="s">
        <v>59</v>
      </c>
      <c r="B149" s="63" t="s">
        <v>48</v>
      </c>
      <c r="C149" s="69" t="s">
        <v>191</v>
      </c>
      <c r="D149" s="69" t="s">
        <v>217</v>
      </c>
      <c r="E149" s="60" t="s">
        <v>27</v>
      </c>
      <c r="F149" s="64">
        <v>43466</v>
      </c>
      <c r="G149" s="64">
        <v>44561</v>
      </c>
      <c r="H149" s="57" t="e">
        <f>#REF!+I149+N149</f>
        <v>#REF!</v>
      </c>
      <c r="I149" s="65">
        <f t="shared" si="62"/>
        <v>0</v>
      </c>
      <c r="J149" s="105">
        <v>0</v>
      </c>
      <c r="K149" s="105">
        <v>0</v>
      </c>
      <c r="L149" s="105">
        <v>0</v>
      </c>
      <c r="M149" s="105">
        <v>0</v>
      </c>
      <c r="N149" s="105">
        <f t="shared" ref="N149" si="99">O149+P149+Q149+R149</f>
        <v>0</v>
      </c>
      <c r="O149" s="105">
        <v>0</v>
      </c>
      <c r="P149" s="105">
        <v>0</v>
      </c>
      <c r="Q149" s="105">
        <v>0</v>
      </c>
      <c r="R149" s="105">
        <v>0</v>
      </c>
      <c r="S149" s="105">
        <f t="shared" ref="S149" si="100">T149+U149+V149+W149</f>
        <v>0</v>
      </c>
      <c r="T149" s="105">
        <v>0</v>
      </c>
      <c r="U149" s="105">
        <v>0</v>
      </c>
      <c r="V149" s="105">
        <v>0</v>
      </c>
      <c r="W149" s="105">
        <v>0</v>
      </c>
      <c r="X149" s="53"/>
      <c r="Y149" s="60" t="s">
        <v>1</v>
      </c>
      <c r="Z149" s="60" t="s">
        <v>1</v>
      </c>
      <c r="AA149" s="60" t="s">
        <v>1</v>
      </c>
      <c r="AB149" s="53"/>
      <c r="AC149" s="60" t="s">
        <v>1</v>
      </c>
      <c r="AD149" s="60" t="s">
        <v>1</v>
      </c>
      <c r="AE149" s="53"/>
      <c r="AF149" s="53"/>
      <c r="AG149" s="60" t="s">
        <v>1</v>
      </c>
      <c r="AH149" s="60" t="s">
        <v>1</v>
      </c>
      <c r="AI149" s="53"/>
      <c r="AJ149" s="53"/>
      <c r="AK149" s="27"/>
    </row>
    <row r="150" spans="1:37" ht="93.75" hidden="1" customHeight="1" x14ac:dyDescent="0.25">
      <c r="A150" s="104"/>
      <c r="B150" s="92" t="s">
        <v>108</v>
      </c>
      <c r="C150" s="69" t="s">
        <v>191</v>
      </c>
      <c r="D150" s="69" t="s">
        <v>217</v>
      </c>
      <c r="E150" s="60" t="s">
        <v>27</v>
      </c>
      <c r="F150" s="64">
        <v>43466</v>
      </c>
      <c r="G150" s="64">
        <v>44561</v>
      </c>
      <c r="H150" s="57"/>
      <c r="I150" s="6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53"/>
      <c r="Y150" s="60" t="s">
        <v>1</v>
      </c>
      <c r="Z150" s="60" t="s">
        <v>1</v>
      </c>
      <c r="AA150" s="60" t="s">
        <v>1</v>
      </c>
      <c r="AB150" s="53"/>
      <c r="AC150" s="60" t="s">
        <v>1</v>
      </c>
      <c r="AD150" s="60" t="s">
        <v>1</v>
      </c>
      <c r="AE150" s="53"/>
      <c r="AF150" s="53"/>
      <c r="AG150" s="60" t="s">
        <v>1</v>
      </c>
      <c r="AH150" s="60" t="s">
        <v>1</v>
      </c>
      <c r="AI150" s="53"/>
      <c r="AJ150" s="53"/>
      <c r="AK150" s="27"/>
    </row>
    <row r="151" spans="1:37" ht="93.75" hidden="1" x14ac:dyDescent="0.25">
      <c r="A151" s="104" t="s">
        <v>63</v>
      </c>
      <c r="B151" s="63" t="s">
        <v>64</v>
      </c>
      <c r="C151" s="69" t="s">
        <v>191</v>
      </c>
      <c r="D151" s="69" t="s">
        <v>217</v>
      </c>
      <c r="E151" s="60" t="s">
        <v>27</v>
      </c>
      <c r="F151" s="64">
        <v>43466</v>
      </c>
      <c r="G151" s="64">
        <v>44561</v>
      </c>
      <c r="H151" s="57" t="e">
        <f>#REF!+I151+N151</f>
        <v>#REF!</v>
      </c>
      <c r="I151" s="65">
        <f>J151+K151+L151+M151</f>
        <v>0</v>
      </c>
      <c r="J151" s="105">
        <v>0</v>
      </c>
      <c r="K151" s="105">
        <v>0</v>
      </c>
      <c r="L151" s="105">
        <v>0</v>
      </c>
      <c r="M151" s="105">
        <v>0</v>
      </c>
      <c r="N151" s="105">
        <f t="shared" ref="N151" si="101">O151+P151+Q151+R151</f>
        <v>0</v>
      </c>
      <c r="O151" s="105">
        <v>0</v>
      </c>
      <c r="P151" s="105">
        <v>0</v>
      </c>
      <c r="Q151" s="105">
        <v>0</v>
      </c>
      <c r="R151" s="105">
        <v>0</v>
      </c>
      <c r="S151" s="105">
        <f t="shared" ref="S151" si="102">T151+U151+V151+W151</f>
        <v>0</v>
      </c>
      <c r="T151" s="105">
        <v>0</v>
      </c>
      <c r="U151" s="105">
        <v>0</v>
      </c>
      <c r="V151" s="105">
        <v>0</v>
      </c>
      <c r="W151" s="105">
        <v>0</v>
      </c>
      <c r="X151" s="53"/>
      <c r="Y151" s="60"/>
      <c r="Z151" s="60" t="s">
        <v>1</v>
      </c>
      <c r="AA151" s="60" t="s">
        <v>1</v>
      </c>
      <c r="AB151" s="53"/>
      <c r="AC151" s="60" t="s">
        <v>1</v>
      </c>
      <c r="AD151" s="60" t="s">
        <v>1</v>
      </c>
      <c r="AE151" s="53"/>
      <c r="AF151" s="53"/>
      <c r="AG151" s="60" t="s">
        <v>1</v>
      </c>
      <c r="AH151" s="60" t="s">
        <v>1</v>
      </c>
      <c r="AI151" s="53"/>
      <c r="AJ151" s="53"/>
      <c r="AK151" s="27"/>
    </row>
    <row r="152" spans="1:37" ht="93.75" hidden="1" x14ac:dyDescent="0.25">
      <c r="A152" s="104"/>
      <c r="B152" s="92" t="s">
        <v>109</v>
      </c>
      <c r="C152" s="69" t="s">
        <v>191</v>
      </c>
      <c r="D152" s="69" t="s">
        <v>217</v>
      </c>
      <c r="E152" s="60"/>
      <c r="F152" s="64"/>
      <c r="G152" s="64"/>
      <c r="H152" s="65"/>
      <c r="I152" s="6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05"/>
      <c r="W152" s="105"/>
      <c r="X152" s="53"/>
      <c r="Y152" s="60"/>
      <c r="Z152" s="60" t="s">
        <v>1</v>
      </c>
      <c r="AA152" s="60" t="s">
        <v>1</v>
      </c>
      <c r="AB152" s="53"/>
      <c r="AC152" s="60" t="s">
        <v>1</v>
      </c>
      <c r="AD152" s="60" t="s">
        <v>1</v>
      </c>
      <c r="AE152" s="53"/>
      <c r="AF152" s="53"/>
      <c r="AG152" s="60"/>
      <c r="AH152" s="60"/>
      <c r="AI152" s="53"/>
      <c r="AJ152" s="53"/>
      <c r="AK152" s="27"/>
    </row>
    <row r="153" spans="1:37" ht="126.75" customHeight="1" x14ac:dyDescent="0.25">
      <c r="A153" s="104" t="s">
        <v>281</v>
      </c>
      <c r="B153" s="63" t="s">
        <v>173</v>
      </c>
      <c r="C153" s="69" t="s">
        <v>191</v>
      </c>
      <c r="D153" s="69" t="s">
        <v>217</v>
      </c>
      <c r="E153" s="69" t="s">
        <v>29</v>
      </c>
      <c r="F153" s="64">
        <v>44197</v>
      </c>
      <c r="G153" s="64">
        <v>45291</v>
      </c>
      <c r="H153" s="65">
        <f>I153+N153+S153</f>
        <v>330</v>
      </c>
      <c r="I153" s="65">
        <f>L153</f>
        <v>230</v>
      </c>
      <c r="J153" s="105"/>
      <c r="K153" s="105"/>
      <c r="L153" s="105">
        <v>230</v>
      </c>
      <c r="M153" s="105"/>
      <c r="N153" s="105">
        <f>Q153</f>
        <v>50</v>
      </c>
      <c r="O153" s="105"/>
      <c r="P153" s="105"/>
      <c r="Q153" s="105">
        <v>50</v>
      </c>
      <c r="R153" s="105"/>
      <c r="S153" s="105">
        <f>V153</f>
        <v>50</v>
      </c>
      <c r="T153" s="105"/>
      <c r="U153" s="105"/>
      <c r="V153" s="105">
        <v>50</v>
      </c>
      <c r="W153" s="105"/>
      <c r="X153" s="53"/>
      <c r="Y153" s="69" t="s">
        <v>1</v>
      </c>
      <c r="Z153" s="69" t="s">
        <v>1</v>
      </c>
      <c r="AA153" s="60"/>
      <c r="AB153" s="53"/>
      <c r="AC153" s="69" t="s">
        <v>1</v>
      </c>
      <c r="AD153" s="69" t="s">
        <v>1</v>
      </c>
      <c r="AE153" s="53"/>
      <c r="AF153" s="53"/>
      <c r="AG153" s="69" t="s">
        <v>1</v>
      </c>
      <c r="AH153" s="69" t="s">
        <v>1</v>
      </c>
      <c r="AI153" s="53"/>
      <c r="AJ153" s="53"/>
      <c r="AK153" s="27"/>
    </row>
    <row r="154" spans="1:37" ht="143.25" customHeight="1" x14ac:dyDescent="0.25">
      <c r="A154" s="104"/>
      <c r="B154" s="63" t="s">
        <v>252</v>
      </c>
      <c r="C154" s="69" t="s">
        <v>191</v>
      </c>
      <c r="D154" s="69" t="s">
        <v>217</v>
      </c>
      <c r="E154" s="69" t="s">
        <v>29</v>
      </c>
      <c r="F154" s="64">
        <v>44197</v>
      </c>
      <c r="G154" s="64">
        <v>45291</v>
      </c>
      <c r="H154" s="65"/>
      <c r="I154" s="6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53"/>
      <c r="Y154" s="69" t="s">
        <v>1</v>
      </c>
      <c r="Z154" s="69" t="s">
        <v>1</v>
      </c>
      <c r="AA154" s="60"/>
      <c r="AB154" s="53"/>
      <c r="AC154" s="69" t="s">
        <v>1</v>
      </c>
      <c r="AD154" s="69" t="s">
        <v>1</v>
      </c>
      <c r="AE154" s="53"/>
      <c r="AF154" s="53"/>
      <c r="AG154" s="69" t="s">
        <v>1</v>
      </c>
      <c r="AH154" s="69" t="s">
        <v>1</v>
      </c>
      <c r="AI154" s="53"/>
      <c r="AJ154" s="53"/>
      <c r="AK154" s="27"/>
    </row>
    <row r="155" spans="1:37" ht="36" customHeight="1" x14ac:dyDescent="0.3">
      <c r="A155" s="95"/>
      <c r="B155" s="96" t="s">
        <v>32</v>
      </c>
      <c r="C155" s="106"/>
      <c r="D155" s="107"/>
      <c r="E155" s="106"/>
      <c r="F155" s="106"/>
      <c r="G155" s="106"/>
      <c r="H155" s="100">
        <f>I155+N155+S155</f>
        <v>11430</v>
      </c>
      <c r="I155" s="100">
        <f t="shared" ref="I155:W155" si="103">I116+I124+I127+I132</f>
        <v>1630</v>
      </c>
      <c r="J155" s="108">
        <f t="shared" si="103"/>
        <v>0</v>
      </c>
      <c r="K155" s="108">
        <f t="shared" si="103"/>
        <v>80</v>
      </c>
      <c r="L155" s="108">
        <f t="shared" si="103"/>
        <v>1550</v>
      </c>
      <c r="M155" s="108">
        <f t="shared" si="103"/>
        <v>0</v>
      </c>
      <c r="N155" s="108">
        <f t="shared" si="103"/>
        <v>4900</v>
      </c>
      <c r="O155" s="108">
        <f t="shared" si="103"/>
        <v>0</v>
      </c>
      <c r="P155" s="108">
        <f t="shared" si="103"/>
        <v>150</v>
      </c>
      <c r="Q155" s="108">
        <f t="shared" si="103"/>
        <v>4750</v>
      </c>
      <c r="R155" s="108">
        <f t="shared" si="103"/>
        <v>0</v>
      </c>
      <c r="S155" s="108">
        <f t="shared" si="103"/>
        <v>4900</v>
      </c>
      <c r="T155" s="108">
        <f t="shared" si="103"/>
        <v>0</v>
      </c>
      <c r="U155" s="108">
        <f t="shared" si="103"/>
        <v>150</v>
      </c>
      <c r="V155" s="108">
        <f t="shared" si="103"/>
        <v>4750</v>
      </c>
      <c r="W155" s="108">
        <f t="shared" si="103"/>
        <v>0</v>
      </c>
      <c r="X155" s="109"/>
      <c r="Y155" s="109"/>
      <c r="Z155" s="109"/>
      <c r="AA155" s="109"/>
      <c r="AB155" s="110"/>
      <c r="AC155" s="110"/>
      <c r="AD155" s="110"/>
      <c r="AE155" s="110"/>
      <c r="AF155" s="109"/>
      <c r="AG155" s="109"/>
      <c r="AH155" s="109"/>
      <c r="AI155" s="109"/>
      <c r="AJ155" s="109"/>
      <c r="AK155" s="27"/>
    </row>
    <row r="156" spans="1:37" ht="39.75" customHeight="1" x14ac:dyDescent="0.3">
      <c r="A156" s="67"/>
      <c r="B156" s="52" t="s">
        <v>13</v>
      </c>
      <c r="C156" s="54"/>
      <c r="D156" s="54"/>
      <c r="E156" s="54"/>
      <c r="F156" s="56"/>
      <c r="G156" s="56"/>
      <c r="H156" s="111">
        <f>I156+N156+S156</f>
        <v>67675.000000000015</v>
      </c>
      <c r="I156" s="57">
        <f>J156+K156+L156</f>
        <v>26662.400000000005</v>
      </c>
      <c r="J156" s="112">
        <v>350</v>
      </c>
      <c r="K156" s="112">
        <f t="shared" ref="K156:W156" si="104">K33+K69+K79+K113+K155</f>
        <v>24762.400000000005</v>
      </c>
      <c r="L156" s="112">
        <f t="shared" si="104"/>
        <v>1550</v>
      </c>
      <c r="M156" s="112">
        <f t="shared" si="104"/>
        <v>0</v>
      </c>
      <c r="N156" s="112">
        <f t="shared" si="104"/>
        <v>20506.300000000003</v>
      </c>
      <c r="O156" s="112">
        <f t="shared" si="104"/>
        <v>0</v>
      </c>
      <c r="P156" s="112">
        <f t="shared" si="104"/>
        <v>15756.300000000001</v>
      </c>
      <c r="Q156" s="112">
        <f t="shared" si="104"/>
        <v>4750</v>
      </c>
      <c r="R156" s="112">
        <f t="shared" si="104"/>
        <v>0</v>
      </c>
      <c r="S156" s="112">
        <f t="shared" si="104"/>
        <v>20506.300000000003</v>
      </c>
      <c r="T156" s="112">
        <f t="shared" si="104"/>
        <v>0</v>
      </c>
      <c r="U156" s="112">
        <f t="shared" si="104"/>
        <v>15756.300000000001</v>
      </c>
      <c r="V156" s="112">
        <f t="shared" si="104"/>
        <v>4750</v>
      </c>
      <c r="W156" s="112">
        <f t="shared" si="104"/>
        <v>0</v>
      </c>
      <c r="X156" s="113"/>
      <c r="Y156" s="113"/>
      <c r="Z156" s="113"/>
      <c r="AA156" s="113"/>
      <c r="AB156" s="114"/>
      <c r="AC156" s="114"/>
      <c r="AD156" s="114"/>
      <c r="AE156" s="114"/>
      <c r="AF156" s="113"/>
      <c r="AG156" s="113"/>
      <c r="AH156" s="113"/>
      <c r="AI156" s="113"/>
      <c r="AJ156" s="113"/>
      <c r="AK156" s="27"/>
    </row>
    <row r="158" spans="1:37" x14ac:dyDescent="0.25">
      <c r="C158" s="7"/>
      <c r="D158" s="44"/>
      <c r="E158" s="7"/>
      <c r="F158" s="7"/>
      <c r="G158" s="7"/>
      <c r="H158" s="7"/>
    </row>
  </sheetData>
  <mergeCells count="42">
    <mergeCell ref="A70:AJ70"/>
    <mergeCell ref="AB7:AE8"/>
    <mergeCell ref="A7:A9"/>
    <mergeCell ref="B7:B9"/>
    <mergeCell ref="C7:C9"/>
    <mergeCell ref="D7:D9"/>
    <mergeCell ref="E21:E27"/>
    <mergeCell ref="E7:E9"/>
    <mergeCell ref="A65:AJ65"/>
    <mergeCell ref="E66:E68"/>
    <mergeCell ref="I2:AJ2"/>
    <mergeCell ref="AF7:AJ8"/>
    <mergeCell ref="A60:AJ60"/>
    <mergeCell ref="H7:H9"/>
    <mergeCell ref="I8:M8"/>
    <mergeCell ref="AH9:AI9"/>
    <mergeCell ref="A11:AJ11"/>
    <mergeCell ref="A12:AJ12"/>
    <mergeCell ref="A13:AJ13"/>
    <mergeCell ref="A34:AJ34"/>
    <mergeCell ref="A35:AJ35"/>
    <mergeCell ref="A45:AJ45"/>
    <mergeCell ref="A5:AJ6"/>
    <mergeCell ref="F7:F9"/>
    <mergeCell ref="G7:G9"/>
    <mergeCell ref="V3:AJ3"/>
    <mergeCell ref="A131:AJ131"/>
    <mergeCell ref="B115:AJ115"/>
    <mergeCell ref="A107:AJ107"/>
    <mergeCell ref="X7:AA8"/>
    <mergeCell ref="S8:W8"/>
    <mergeCell ref="A114:AJ114"/>
    <mergeCell ref="E82:E85"/>
    <mergeCell ref="A123:AJ123"/>
    <mergeCell ref="N8:R8"/>
    <mergeCell ref="I7:W7"/>
    <mergeCell ref="A81:AJ81"/>
    <mergeCell ref="A20:AJ20"/>
    <mergeCell ref="A80:AJ80"/>
    <mergeCell ref="E29:E32"/>
    <mergeCell ref="A71:AJ71"/>
    <mergeCell ref="A75:AJ75"/>
  </mergeCells>
  <pageMargins left="0.28999999999999998" right="0.26" top="1.19" bottom="0.77" header="0.31496062992125984" footer="0.15748031496062992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2021-12-07T11:09:12Z</cp:lastPrinted>
  <dcterms:created xsi:type="dcterms:W3CDTF">2014-02-04T07:39:47Z</dcterms:created>
  <dcterms:modified xsi:type="dcterms:W3CDTF">2021-12-08T08:10:42Z</dcterms:modified>
</cp:coreProperties>
</file>