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Лист1!$A$1:$U$33</definedName>
  </definedNames>
  <calcPr calcId="144525" refMode="R1C1"/>
</workbook>
</file>

<file path=xl/calcChain.xml><?xml version="1.0" encoding="utf-8"?>
<calcChain xmlns="http://schemas.openxmlformats.org/spreadsheetml/2006/main">
  <c r="D13" i="1" l="1"/>
  <c r="I12" i="1"/>
  <c r="U29" i="1"/>
  <c r="T29" i="1"/>
  <c r="S29" i="1"/>
  <c r="R29" i="1"/>
  <c r="Q29" i="1"/>
  <c r="O29" i="1"/>
  <c r="N29" i="1"/>
  <c r="M29" i="1"/>
  <c r="L29" i="1"/>
  <c r="K29" i="1"/>
  <c r="H29" i="1"/>
  <c r="G29" i="1"/>
  <c r="F29" i="1"/>
  <c r="D11" i="1"/>
  <c r="J18" i="1"/>
  <c r="D15" i="1"/>
  <c r="E14" i="1"/>
  <c r="D14" i="1" s="1"/>
  <c r="P12" i="1"/>
  <c r="J12" i="1"/>
  <c r="E12" i="1"/>
  <c r="D12" i="1" s="1"/>
  <c r="P28" i="1"/>
  <c r="J28" i="1"/>
  <c r="D28" i="1"/>
  <c r="P27" i="1"/>
  <c r="J27" i="1"/>
  <c r="D27" i="1"/>
  <c r="D23" i="1"/>
  <c r="D22" i="1"/>
  <c r="D25" i="1"/>
  <c r="D26" i="1" l="1"/>
  <c r="J10" i="1"/>
  <c r="D10" i="1"/>
  <c r="P21" i="1" l="1"/>
  <c r="J21" i="1"/>
  <c r="I21" i="1"/>
  <c r="I29" i="1" s="1"/>
  <c r="E21" i="1"/>
  <c r="E29" i="1" s="1"/>
  <c r="D24" i="1"/>
  <c r="D21" i="1" l="1"/>
  <c r="D20" i="1"/>
  <c r="P19" i="1"/>
  <c r="P20" i="1"/>
  <c r="J19" i="1"/>
  <c r="J20" i="1"/>
  <c r="D19" i="1"/>
  <c r="P16" i="1" l="1"/>
  <c r="P17" i="1"/>
  <c r="P18" i="1"/>
  <c r="J16" i="1"/>
  <c r="J17" i="1"/>
  <c r="D16" i="1"/>
  <c r="D17" i="1"/>
  <c r="J29" i="1" l="1"/>
  <c r="P29" i="1"/>
  <c r="D18" i="1"/>
  <c r="D29" i="1" s="1"/>
</calcChain>
</file>

<file path=xl/sharedStrings.xml><?xml version="1.0" encoding="utf-8"?>
<sst xmlns="http://schemas.openxmlformats.org/spreadsheetml/2006/main" count="86" uniqueCount="59">
  <si>
    <t>№ п/п</t>
  </si>
  <si>
    <t>Наименование инвестиционного проекта (объекта)</t>
  </si>
  <si>
    <t>ПЕРЕЧЕНЬ ИНВЕСТИЦИОННЫХ ПРОЕКТОВ, ФИНАНСИРУЕМЫХ ЗА СЧЕТ БЮДЖЕТНЫХ СРЕДСТВ, НА 2014 - 2016 ГОДЫ</t>
  </si>
  <si>
    <t>Объем финансирования проекта (объекта) в 2014 году  (тыс. руб.)</t>
  </si>
  <si>
    <t>Объем финансирования проекта (объекта) в 2015 году   (тыс. руб.)</t>
  </si>
  <si>
    <t>Объем финансирования проекта (объекта) в 2016 году  (тыс. руб.)</t>
  </si>
  <si>
    <t>Реконструкция станции 2 подъема в г.Печора</t>
  </si>
  <si>
    <t>ВСЕГО</t>
  </si>
  <si>
    <t>Федеральный бюджет Российской Федерации</t>
  </si>
  <si>
    <t>Фонд содействия реформированию ЖКХ</t>
  </si>
  <si>
    <t>Республиканский бюджет Республики Коми</t>
  </si>
  <si>
    <t xml:space="preserve">Приложение  к Порядку  </t>
  </si>
  <si>
    <t>8.</t>
  </si>
  <si>
    <t>Реконструкция сетей уличного освящения ГП "Печора"</t>
  </si>
  <si>
    <t>Администрация МР "Печора"</t>
  </si>
  <si>
    <t>Всего</t>
  </si>
  <si>
    <t>Главный распорядитель бюджетных средств</t>
  </si>
  <si>
    <t>9.</t>
  </si>
  <si>
    <t>Поставка, проектно-сметная документация и  установка блок-модульной котельной в п. Зеленоборск</t>
  </si>
  <si>
    <t>Строительство  сельского социально-культурного центра с универсальным залом на 50 мест в д.Конецбор</t>
  </si>
  <si>
    <t xml:space="preserve">Бюджет МО ГП "Печора" </t>
  </si>
  <si>
    <t xml:space="preserve">Бюджет МО МР "Печора" </t>
  </si>
  <si>
    <t>"</t>
  </si>
  <si>
    <t>Приложение 
к постановлению администрации МР «Печора»</t>
  </si>
  <si>
    <t>Реконструкция части жилого дома по адресу: г.Печора, ул.Социалистическая, д.59</t>
  </si>
  <si>
    <t>Реконструкция 1 этажа жилого дома по адресу: г.Печора, ул.Социалистическая, д.1</t>
  </si>
  <si>
    <t>Строительство крытого катка с искусственным льдом в г.Печора</t>
  </si>
  <si>
    <t>Строительство универсальной спортивной площадки в г.Печора</t>
  </si>
  <si>
    <t>Управление образования МР "Печора"</t>
  </si>
  <si>
    <t>11.</t>
  </si>
  <si>
    <t>12.</t>
  </si>
  <si>
    <t>13.</t>
  </si>
  <si>
    <t>Строительство социально-культурного центра с универсальным залом на 100 мест в составе историко-культурного комплекса в д.Бызовая</t>
  </si>
  <si>
    <t>Строительство административно-бытового центра в составе турбазы в районе д.Бызовая</t>
  </si>
  <si>
    <t>Управление культуры и туризма МР "Печора"</t>
  </si>
  <si>
    <t>1.</t>
  </si>
  <si>
    <t>2.</t>
  </si>
  <si>
    <t>3.</t>
  </si>
  <si>
    <t>4.</t>
  </si>
  <si>
    <t>5.</t>
  </si>
  <si>
    <t>Приобретение и установка блок-модульной  котельной в п. Косью</t>
  </si>
  <si>
    <t>Строительство спортивных объектов - всего, в том числе:</t>
  </si>
  <si>
    <t>Внедрение ультрафиолетового облучения очистки сточных вод на канализационных сооружениях - г.Печора</t>
  </si>
  <si>
    <t>Строительство объектов размещения (полигонов, площадок хранения) твердых бытовых отходов в г.Печора</t>
  </si>
  <si>
    <t>Строительство наружных инженерных сетей в рамках мероприятий по переселению граждан из аварийного жилищного фонда</t>
  </si>
  <si>
    <t>3.1.</t>
  </si>
  <si>
    <t>3.2.</t>
  </si>
  <si>
    <t xml:space="preserve">Строительство спортивной площадки с местонахождением на территории  гимназии № 1 </t>
  </si>
  <si>
    <t>6.</t>
  </si>
  <si>
    <t>7.</t>
  </si>
  <si>
    <t>10.</t>
  </si>
  <si>
    <t>9.1.</t>
  </si>
  <si>
    <t>9.2.</t>
  </si>
  <si>
    <t>9.3.</t>
  </si>
  <si>
    <t xml:space="preserve">Строительство многоквартирных домов в рамках мероприятий по переселению граждан из аварийного жилищного фонда </t>
  </si>
  <si>
    <t>Строительство и реконструкция жилых домов, предназначенных для обеспечения детей-сирот жилыми помещениями, в том числе:</t>
  </si>
  <si>
    <t>3.3.</t>
  </si>
  <si>
    <t>Строительство жилых помещений для детей-сирот</t>
  </si>
  <si>
    <t xml:space="preserve">  от 31.12. 2014 г. № 2239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</si>
</sst>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0" xfId="0" applyFont="1"/>
    <xf numFmtId="164" fontId="0" fillId="0" borderId="0" xfId="0" applyNumberFormat="1"/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/>
    <xf numFmtId="0" fontId="0" fillId="0" borderId="0" xfId="0" applyAlignment="1">
      <alignment vertical="top" wrapText="1"/>
    </xf>
    <xf numFmtId="0" fontId="0" fillId="0" borderId="0" xfId="0" applyBorder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1" fillId="2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vertical="top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view="pageBreakPreview" zoomScale="60" zoomScaleNormal="100" workbookViewId="0">
      <pane xSplit="2" ySplit="9" topLeftCell="G37" activePane="bottomRight" state="frozenSplit"/>
      <selection activeCell="F16" sqref="F16"/>
      <selection pane="topRight" activeCell="K1" sqref="K1"/>
      <selection pane="bottomLeft" activeCell="A6" sqref="A6"/>
      <selection pane="bottomRight" activeCell="A5" sqref="A5:U5"/>
    </sheetView>
  </sheetViews>
  <sheetFormatPr defaultRowHeight="15" x14ac:dyDescent="0.25"/>
  <cols>
    <col min="1" max="1" width="6" customWidth="1"/>
    <col min="2" max="2" width="49.5703125" customWidth="1"/>
    <col min="3" max="3" width="19.28515625" customWidth="1"/>
    <col min="4" max="4" width="13.7109375" customWidth="1"/>
    <col min="5" max="5" width="13.5703125" customWidth="1"/>
    <col min="6" max="6" width="12" customWidth="1"/>
    <col min="7" max="9" width="12.7109375" customWidth="1"/>
    <col min="10" max="10" width="11.85546875" customWidth="1"/>
    <col min="11" max="11" width="11.28515625" customWidth="1"/>
    <col min="12" max="12" width="12.140625" customWidth="1"/>
    <col min="13" max="13" width="11.42578125" customWidth="1"/>
    <col min="14" max="15" width="12.7109375" customWidth="1"/>
    <col min="16" max="17" width="11.5703125" customWidth="1"/>
    <col min="18" max="18" width="11.42578125" customWidth="1"/>
    <col min="19" max="19" width="12.7109375" customWidth="1"/>
    <col min="20" max="20" width="12.140625" customWidth="1"/>
    <col min="21" max="21" width="12.7109375" customWidth="1"/>
  </cols>
  <sheetData>
    <row r="1" spans="1:23" ht="48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43" t="s">
        <v>23</v>
      </c>
      <c r="S1" s="43"/>
      <c r="T1" s="43"/>
      <c r="U1" s="43"/>
    </row>
    <row r="2" spans="1:23" ht="25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43" t="s">
        <v>58</v>
      </c>
      <c r="S2" s="43"/>
      <c r="T2" s="43"/>
      <c r="U2" s="43"/>
    </row>
    <row r="3" spans="1:23" ht="0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1"/>
      <c r="S3" s="11"/>
      <c r="T3" s="11"/>
      <c r="U3" s="11"/>
    </row>
    <row r="4" spans="1:23" ht="37.5" customHeight="1" x14ac:dyDescent="0.25">
      <c r="A4" s="12" t="s">
        <v>22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3" t="s">
        <v>11</v>
      </c>
      <c r="P4" s="43"/>
      <c r="Q4" s="43"/>
      <c r="R4" s="43"/>
      <c r="S4" s="43"/>
      <c r="T4" s="43"/>
      <c r="U4" s="43"/>
    </row>
    <row r="5" spans="1:23" ht="37.5" customHeight="1" x14ac:dyDescent="0.25">
      <c r="A5" s="46" t="s">
        <v>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3" ht="8.25" customHeight="1" x14ac:dyDescent="0.25"/>
    <row r="7" spans="1:23" ht="24" customHeight="1" x14ac:dyDescent="0.25">
      <c r="A7" s="32" t="s">
        <v>0</v>
      </c>
      <c r="B7" s="32" t="s">
        <v>1</v>
      </c>
      <c r="C7" s="32" t="s">
        <v>16</v>
      </c>
      <c r="D7" s="34" t="s">
        <v>3</v>
      </c>
      <c r="E7" s="35"/>
      <c r="F7" s="35"/>
      <c r="G7" s="35"/>
      <c r="H7" s="35"/>
      <c r="I7" s="36"/>
      <c r="J7" s="34" t="s">
        <v>4</v>
      </c>
      <c r="K7" s="35"/>
      <c r="L7" s="35"/>
      <c r="M7" s="35"/>
      <c r="N7" s="35"/>
      <c r="O7" s="36"/>
      <c r="P7" s="34" t="s">
        <v>5</v>
      </c>
      <c r="Q7" s="35"/>
      <c r="R7" s="35"/>
      <c r="S7" s="35"/>
      <c r="T7" s="35"/>
      <c r="U7" s="36"/>
    </row>
    <row r="8" spans="1:23" ht="36" customHeight="1" x14ac:dyDescent="0.25">
      <c r="A8" s="41"/>
      <c r="B8" s="41"/>
      <c r="C8" s="41"/>
      <c r="D8" s="45" t="s">
        <v>15</v>
      </c>
      <c r="E8" s="39" t="s">
        <v>21</v>
      </c>
      <c r="F8" s="39" t="s">
        <v>20</v>
      </c>
      <c r="G8" s="39" t="s">
        <v>8</v>
      </c>
      <c r="H8" s="39" t="s">
        <v>9</v>
      </c>
      <c r="I8" s="39" t="s">
        <v>10</v>
      </c>
      <c r="J8" s="45" t="s">
        <v>15</v>
      </c>
      <c r="K8" s="39" t="s">
        <v>21</v>
      </c>
      <c r="L8" s="39" t="s">
        <v>20</v>
      </c>
      <c r="M8" s="32" t="s">
        <v>8</v>
      </c>
      <c r="N8" s="32" t="s">
        <v>9</v>
      </c>
      <c r="O8" s="32" t="s">
        <v>10</v>
      </c>
      <c r="P8" s="37" t="s">
        <v>15</v>
      </c>
      <c r="Q8" s="39" t="s">
        <v>21</v>
      </c>
      <c r="R8" s="39" t="s">
        <v>20</v>
      </c>
      <c r="S8" s="32" t="s">
        <v>8</v>
      </c>
      <c r="T8" s="32" t="s">
        <v>9</v>
      </c>
      <c r="U8" s="32" t="s">
        <v>10</v>
      </c>
    </row>
    <row r="9" spans="1:23" ht="28.5" customHeight="1" x14ac:dyDescent="0.25">
      <c r="A9" s="42"/>
      <c r="B9" s="42"/>
      <c r="C9" s="42"/>
      <c r="D9" s="38"/>
      <c r="E9" s="40"/>
      <c r="F9" s="40"/>
      <c r="G9" s="33"/>
      <c r="H9" s="33"/>
      <c r="I9" s="33"/>
      <c r="J9" s="38"/>
      <c r="K9" s="40"/>
      <c r="L9" s="40"/>
      <c r="M9" s="33"/>
      <c r="N9" s="33"/>
      <c r="O9" s="33"/>
      <c r="P9" s="38"/>
      <c r="Q9" s="40"/>
      <c r="R9" s="40"/>
      <c r="S9" s="33"/>
      <c r="T9" s="33"/>
      <c r="U9" s="33"/>
    </row>
    <row r="10" spans="1:23" ht="53.25" customHeight="1" x14ac:dyDescent="0.25">
      <c r="A10" s="13" t="s">
        <v>35</v>
      </c>
      <c r="B10" s="19" t="s">
        <v>54</v>
      </c>
      <c r="C10" s="30" t="s">
        <v>14</v>
      </c>
      <c r="D10" s="21">
        <f>E10+F10+G10+H10+I10</f>
        <v>853176.5</v>
      </c>
      <c r="E10" s="21">
        <v>109711.6</v>
      </c>
      <c r="F10" s="21"/>
      <c r="G10" s="21"/>
      <c r="H10" s="21">
        <v>325207.09999999998</v>
      </c>
      <c r="I10" s="21">
        <v>418257.8</v>
      </c>
      <c r="J10" s="21">
        <f>K10+L10+M10+N10+O10</f>
        <v>13062.5</v>
      </c>
      <c r="K10" s="21">
        <v>13062.5</v>
      </c>
      <c r="L10" s="21"/>
      <c r="M10" s="21"/>
      <c r="N10" s="21"/>
      <c r="O10" s="21"/>
      <c r="P10" s="21">
        <v>6611.5</v>
      </c>
      <c r="Q10" s="21">
        <v>6611.5</v>
      </c>
      <c r="R10" s="21"/>
      <c r="S10" s="21"/>
      <c r="T10" s="21"/>
      <c r="U10" s="21"/>
      <c r="V10" s="22"/>
      <c r="W10" s="22"/>
    </row>
    <row r="11" spans="1:23" ht="56.25" customHeight="1" x14ac:dyDescent="0.25">
      <c r="A11" s="14" t="s">
        <v>36</v>
      </c>
      <c r="B11" s="19" t="s">
        <v>44</v>
      </c>
      <c r="C11" s="30" t="s">
        <v>14</v>
      </c>
      <c r="D11" s="21">
        <f>E11</f>
        <v>26708.3</v>
      </c>
      <c r="E11" s="21">
        <v>26708.3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2"/>
      <c r="W11" s="22"/>
    </row>
    <row r="12" spans="1:23" ht="55.5" customHeight="1" x14ac:dyDescent="0.25">
      <c r="A12" s="14" t="s">
        <v>37</v>
      </c>
      <c r="B12" s="23" t="s">
        <v>55</v>
      </c>
      <c r="C12" s="20"/>
      <c r="D12" s="24">
        <f>E12+I12</f>
        <v>20585</v>
      </c>
      <c r="E12" s="24">
        <f t="shared" ref="E12:P12" si="0">E14+E15</f>
        <v>2112.3999999999996</v>
      </c>
      <c r="F12" s="24"/>
      <c r="G12" s="24"/>
      <c r="H12" s="24"/>
      <c r="I12" s="24">
        <f>I13</f>
        <v>18472.599999999999</v>
      </c>
      <c r="J12" s="24">
        <f t="shared" si="0"/>
        <v>0</v>
      </c>
      <c r="K12" s="24"/>
      <c r="L12" s="24"/>
      <c r="M12" s="24"/>
      <c r="N12" s="24"/>
      <c r="O12" s="24"/>
      <c r="P12" s="24">
        <f t="shared" si="0"/>
        <v>0</v>
      </c>
      <c r="Q12" s="24"/>
      <c r="R12" s="24"/>
      <c r="S12" s="24"/>
      <c r="T12" s="24"/>
      <c r="U12" s="24"/>
      <c r="V12" s="22"/>
      <c r="W12" s="22"/>
    </row>
    <row r="13" spans="1:23" ht="38.25" customHeight="1" x14ac:dyDescent="0.25">
      <c r="A13" s="15" t="s">
        <v>45</v>
      </c>
      <c r="B13" s="25" t="s">
        <v>57</v>
      </c>
      <c r="C13" s="30" t="s">
        <v>14</v>
      </c>
      <c r="D13" s="26">
        <f>I13</f>
        <v>18472.599999999999</v>
      </c>
      <c r="E13" s="26"/>
      <c r="F13" s="24"/>
      <c r="G13" s="24"/>
      <c r="H13" s="24"/>
      <c r="I13" s="26">
        <v>18472.599999999999</v>
      </c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2"/>
      <c r="W13" s="22"/>
    </row>
    <row r="14" spans="1:23" ht="37.5" customHeight="1" x14ac:dyDescent="0.25">
      <c r="A14" s="15" t="s">
        <v>46</v>
      </c>
      <c r="B14" s="25" t="s">
        <v>24</v>
      </c>
      <c r="C14" s="30" t="s">
        <v>14</v>
      </c>
      <c r="D14" s="26">
        <f>E14</f>
        <v>1126.0999999999999</v>
      </c>
      <c r="E14" s="26">
        <f>1114.1+12</f>
        <v>1126.0999999999999</v>
      </c>
      <c r="F14" s="26"/>
      <c r="G14" s="26"/>
      <c r="H14" s="26"/>
      <c r="I14" s="26"/>
      <c r="J14" s="26">
        <v>0</v>
      </c>
      <c r="K14" s="26"/>
      <c r="L14" s="26"/>
      <c r="M14" s="26"/>
      <c r="N14" s="26"/>
      <c r="O14" s="26"/>
      <c r="P14" s="26">
        <v>0</v>
      </c>
      <c r="Q14" s="26"/>
      <c r="R14" s="26"/>
      <c r="S14" s="26"/>
      <c r="T14" s="26"/>
      <c r="U14" s="26"/>
      <c r="V14" s="22"/>
      <c r="W14" s="22"/>
    </row>
    <row r="15" spans="1:23" ht="38.25" customHeight="1" x14ac:dyDescent="0.25">
      <c r="A15" s="15" t="s">
        <v>56</v>
      </c>
      <c r="B15" s="25" t="s">
        <v>25</v>
      </c>
      <c r="C15" s="30" t="s">
        <v>14</v>
      </c>
      <c r="D15" s="26">
        <f>E15</f>
        <v>986.3</v>
      </c>
      <c r="E15" s="26">
        <v>986.3</v>
      </c>
      <c r="F15" s="26"/>
      <c r="G15" s="26"/>
      <c r="H15" s="26"/>
      <c r="I15" s="26"/>
      <c r="J15" s="26">
        <v>0</v>
      </c>
      <c r="K15" s="26"/>
      <c r="L15" s="26"/>
      <c r="M15" s="26"/>
      <c r="N15" s="26"/>
      <c r="O15" s="26"/>
      <c r="P15" s="26">
        <v>0</v>
      </c>
      <c r="Q15" s="26"/>
      <c r="R15" s="26"/>
      <c r="S15" s="26"/>
      <c r="T15" s="26"/>
      <c r="U15" s="26"/>
      <c r="V15" s="22"/>
      <c r="W15" s="22"/>
    </row>
    <row r="16" spans="1:23" ht="34.5" customHeight="1" x14ac:dyDescent="0.25">
      <c r="A16" s="13" t="s">
        <v>38</v>
      </c>
      <c r="B16" s="19" t="s">
        <v>6</v>
      </c>
      <c r="C16" s="30" t="s">
        <v>14</v>
      </c>
      <c r="D16" s="21">
        <f t="shared" ref="D16:D18" si="1">E16+G16+H16+I16</f>
        <v>1044.7</v>
      </c>
      <c r="E16" s="21">
        <v>0</v>
      </c>
      <c r="F16" s="21"/>
      <c r="G16" s="21"/>
      <c r="H16" s="21"/>
      <c r="I16" s="21">
        <v>1044.7</v>
      </c>
      <c r="J16" s="21">
        <f t="shared" ref="J16:J17" si="2">K16+M16+N16+O16</f>
        <v>4285.7</v>
      </c>
      <c r="K16" s="21">
        <v>1285.7</v>
      </c>
      <c r="L16" s="21"/>
      <c r="M16" s="21"/>
      <c r="N16" s="21"/>
      <c r="O16" s="21">
        <v>3000</v>
      </c>
      <c r="P16" s="21">
        <f t="shared" ref="P16:P18" si="3">Q16+S16+T16+U16</f>
        <v>4285.7</v>
      </c>
      <c r="Q16" s="21">
        <v>1285.7</v>
      </c>
      <c r="R16" s="21"/>
      <c r="S16" s="21"/>
      <c r="T16" s="21"/>
      <c r="U16" s="21">
        <v>3000</v>
      </c>
      <c r="V16" s="22"/>
      <c r="W16" s="22"/>
    </row>
    <row r="17" spans="1:23" ht="51" customHeight="1" x14ac:dyDescent="0.25">
      <c r="A17" s="13" t="s">
        <v>39</v>
      </c>
      <c r="B17" s="19" t="s">
        <v>42</v>
      </c>
      <c r="C17" s="30" t="s">
        <v>14</v>
      </c>
      <c r="D17" s="21">
        <f t="shared" si="1"/>
        <v>22300</v>
      </c>
      <c r="E17" s="21">
        <v>22300</v>
      </c>
      <c r="F17" s="21"/>
      <c r="G17" s="21"/>
      <c r="H17" s="21"/>
      <c r="I17" s="21"/>
      <c r="J17" s="21">
        <f t="shared" si="2"/>
        <v>3571.4</v>
      </c>
      <c r="K17" s="21">
        <v>1071.4000000000001</v>
      </c>
      <c r="L17" s="21"/>
      <c r="M17" s="21"/>
      <c r="N17" s="21"/>
      <c r="O17" s="21">
        <v>2500</v>
      </c>
      <c r="P17" s="21">
        <f t="shared" si="3"/>
        <v>3571.4</v>
      </c>
      <c r="Q17" s="21">
        <v>1071.4000000000001</v>
      </c>
      <c r="R17" s="21"/>
      <c r="S17" s="21"/>
      <c r="T17" s="21"/>
      <c r="U17" s="21">
        <v>2500</v>
      </c>
      <c r="V17" s="22"/>
      <c r="W17" s="22"/>
    </row>
    <row r="18" spans="1:23" ht="49.5" customHeight="1" x14ac:dyDescent="0.25">
      <c r="A18" s="13" t="s">
        <v>48</v>
      </c>
      <c r="B18" s="19" t="s">
        <v>43</v>
      </c>
      <c r="C18" s="30" t="s">
        <v>14</v>
      </c>
      <c r="D18" s="21">
        <f t="shared" si="1"/>
        <v>7050</v>
      </c>
      <c r="E18" s="21">
        <v>7050</v>
      </c>
      <c r="F18" s="21"/>
      <c r="G18" s="21"/>
      <c r="H18" s="21"/>
      <c r="I18" s="21"/>
      <c r="J18" s="21">
        <f>K18</f>
        <v>5000</v>
      </c>
      <c r="K18" s="21">
        <v>5000</v>
      </c>
      <c r="L18" s="21"/>
      <c r="M18" s="21"/>
      <c r="N18" s="21"/>
      <c r="O18" s="21"/>
      <c r="P18" s="21">
        <f t="shared" si="3"/>
        <v>0</v>
      </c>
      <c r="Q18" s="21"/>
      <c r="R18" s="21"/>
      <c r="S18" s="21"/>
      <c r="T18" s="21"/>
      <c r="U18" s="21"/>
      <c r="V18" s="22"/>
      <c r="W18" s="22"/>
    </row>
    <row r="19" spans="1:23" ht="35.25" customHeight="1" x14ac:dyDescent="0.25">
      <c r="A19" s="13" t="s">
        <v>49</v>
      </c>
      <c r="B19" s="19" t="s">
        <v>40</v>
      </c>
      <c r="C19" s="30" t="s">
        <v>14</v>
      </c>
      <c r="D19" s="21">
        <f>E19+G19+H19+I19</f>
        <v>9400</v>
      </c>
      <c r="E19" s="21">
        <v>9400</v>
      </c>
      <c r="F19" s="21"/>
      <c r="G19" s="21"/>
      <c r="H19" s="21"/>
      <c r="I19" s="21"/>
      <c r="J19" s="21">
        <f t="shared" ref="J19:J20" si="4">K19+N19+M19+O19</f>
        <v>0</v>
      </c>
      <c r="K19" s="21"/>
      <c r="L19" s="21"/>
      <c r="M19" s="21"/>
      <c r="N19" s="21"/>
      <c r="O19" s="21"/>
      <c r="P19" s="21">
        <f t="shared" ref="P19:P20" si="5">Q19+S19+T19+U19</f>
        <v>0</v>
      </c>
      <c r="Q19" s="21"/>
      <c r="R19" s="21"/>
      <c r="S19" s="21"/>
      <c r="T19" s="21"/>
      <c r="U19" s="21"/>
      <c r="V19" s="22"/>
      <c r="W19" s="22"/>
    </row>
    <row r="20" spans="1:23" ht="47.25" customHeight="1" x14ac:dyDescent="0.25">
      <c r="A20" s="13" t="s">
        <v>12</v>
      </c>
      <c r="B20" s="19" t="s">
        <v>18</v>
      </c>
      <c r="C20" s="30" t="s">
        <v>14</v>
      </c>
      <c r="D20" s="21">
        <f>E20+G20+H20+I20</f>
        <v>8781.6</v>
      </c>
      <c r="E20" s="21">
        <v>8781.6</v>
      </c>
      <c r="F20" s="21"/>
      <c r="G20" s="21"/>
      <c r="H20" s="21"/>
      <c r="I20" s="21"/>
      <c r="J20" s="21">
        <f t="shared" si="4"/>
        <v>0</v>
      </c>
      <c r="K20" s="21"/>
      <c r="L20" s="21"/>
      <c r="M20" s="21"/>
      <c r="N20" s="21"/>
      <c r="O20" s="21"/>
      <c r="P20" s="21">
        <f t="shared" si="5"/>
        <v>0</v>
      </c>
      <c r="Q20" s="21"/>
      <c r="R20" s="21"/>
      <c r="S20" s="21"/>
      <c r="T20" s="21"/>
      <c r="U20" s="21"/>
      <c r="V20" s="22"/>
      <c r="W20" s="22"/>
    </row>
    <row r="21" spans="1:23" ht="35.25" customHeight="1" x14ac:dyDescent="0.25">
      <c r="A21" s="16" t="s">
        <v>17</v>
      </c>
      <c r="B21" s="19" t="s">
        <v>41</v>
      </c>
      <c r="C21" s="20"/>
      <c r="D21" s="21">
        <f>D22+D23+D24</f>
        <v>14268.3</v>
      </c>
      <c r="E21" s="21">
        <f t="shared" ref="E21:P21" si="6">E22+E23+E24</f>
        <v>5682.8</v>
      </c>
      <c r="F21" s="21"/>
      <c r="G21" s="21"/>
      <c r="H21" s="21"/>
      <c r="I21" s="21">
        <f t="shared" si="6"/>
        <v>8585.5</v>
      </c>
      <c r="J21" s="21">
        <f t="shared" si="6"/>
        <v>0</v>
      </c>
      <c r="K21" s="21"/>
      <c r="L21" s="21"/>
      <c r="M21" s="21"/>
      <c r="N21" s="21"/>
      <c r="O21" s="21"/>
      <c r="P21" s="21">
        <f t="shared" si="6"/>
        <v>0</v>
      </c>
      <c r="Q21" s="21"/>
      <c r="R21" s="21"/>
      <c r="S21" s="21"/>
      <c r="T21" s="21"/>
      <c r="U21" s="21"/>
      <c r="V21" s="22"/>
      <c r="W21" s="22"/>
    </row>
    <row r="22" spans="1:23" ht="38.25" customHeight="1" x14ac:dyDescent="0.25">
      <c r="A22" s="15" t="s">
        <v>51</v>
      </c>
      <c r="B22" s="27" t="s">
        <v>26</v>
      </c>
      <c r="C22" s="30" t="s">
        <v>14</v>
      </c>
      <c r="D22" s="28">
        <f>E22+I22</f>
        <v>1539</v>
      </c>
      <c r="E22" s="28">
        <v>1.5</v>
      </c>
      <c r="F22" s="28"/>
      <c r="G22" s="28"/>
      <c r="H22" s="28"/>
      <c r="I22" s="28">
        <v>1537.5</v>
      </c>
      <c r="J22" s="28">
        <v>0</v>
      </c>
      <c r="K22" s="28"/>
      <c r="L22" s="28"/>
      <c r="M22" s="28"/>
      <c r="N22" s="28"/>
      <c r="O22" s="28"/>
      <c r="P22" s="28">
        <v>0</v>
      </c>
      <c r="Q22" s="28"/>
      <c r="R22" s="28"/>
      <c r="S22" s="28"/>
      <c r="T22" s="28"/>
      <c r="U22" s="28"/>
      <c r="V22" s="22"/>
      <c r="W22" s="22"/>
    </row>
    <row r="23" spans="1:23" ht="36" customHeight="1" x14ac:dyDescent="0.25">
      <c r="A23" s="15" t="s">
        <v>52</v>
      </c>
      <c r="B23" s="27" t="s">
        <v>27</v>
      </c>
      <c r="C23" s="30" t="s">
        <v>14</v>
      </c>
      <c r="D23" s="28">
        <f>E23+I23</f>
        <v>7055.1</v>
      </c>
      <c r="E23" s="28">
        <v>7.1</v>
      </c>
      <c r="F23" s="28"/>
      <c r="G23" s="28"/>
      <c r="H23" s="28"/>
      <c r="I23" s="28">
        <v>7048</v>
      </c>
      <c r="J23" s="28">
        <v>0</v>
      </c>
      <c r="K23" s="28"/>
      <c r="L23" s="28"/>
      <c r="M23" s="28"/>
      <c r="N23" s="28"/>
      <c r="O23" s="28"/>
      <c r="P23" s="28">
        <v>0</v>
      </c>
      <c r="Q23" s="28"/>
      <c r="R23" s="28"/>
      <c r="S23" s="28"/>
      <c r="T23" s="28"/>
      <c r="U23" s="28"/>
      <c r="V23" s="22"/>
      <c r="W23" s="22"/>
    </row>
    <row r="24" spans="1:23" ht="45.75" customHeight="1" x14ac:dyDescent="0.25">
      <c r="A24" s="15" t="s">
        <v>53</v>
      </c>
      <c r="B24" s="27" t="s">
        <v>47</v>
      </c>
      <c r="C24" s="30" t="s">
        <v>28</v>
      </c>
      <c r="D24" s="29">
        <f>E24</f>
        <v>5674.2</v>
      </c>
      <c r="E24" s="29">
        <v>5674.2</v>
      </c>
      <c r="F24" s="29"/>
      <c r="G24" s="29"/>
      <c r="H24" s="29"/>
      <c r="I24" s="29"/>
      <c r="J24" s="29">
        <v>0</v>
      </c>
      <c r="K24" s="29"/>
      <c r="L24" s="29"/>
      <c r="M24" s="29"/>
      <c r="N24" s="29"/>
      <c r="O24" s="29"/>
      <c r="P24" s="29">
        <v>0</v>
      </c>
      <c r="Q24" s="29"/>
      <c r="R24" s="29"/>
      <c r="S24" s="29"/>
      <c r="T24" s="29"/>
      <c r="U24" s="29"/>
      <c r="V24" s="22"/>
      <c r="W24" s="22"/>
    </row>
    <row r="25" spans="1:23" ht="62.25" customHeight="1" x14ac:dyDescent="0.25">
      <c r="A25" s="14" t="s">
        <v>50</v>
      </c>
      <c r="B25" s="19" t="s">
        <v>32</v>
      </c>
      <c r="C25" s="30" t="s">
        <v>34</v>
      </c>
      <c r="D25" s="21">
        <f>E25</f>
        <v>11130.1</v>
      </c>
      <c r="E25" s="21">
        <v>11130.1</v>
      </c>
      <c r="F25" s="21"/>
      <c r="G25" s="21"/>
      <c r="H25" s="21"/>
      <c r="I25" s="21"/>
      <c r="J25" s="21">
        <v>0</v>
      </c>
      <c r="K25" s="29"/>
      <c r="L25" s="29"/>
      <c r="M25" s="29"/>
      <c r="N25" s="29"/>
      <c r="O25" s="29"/>
      <c r="P25" s="21">
        <v>0</v>
      </c>
      <c r="Q25" s="29"/>
      <c r="R25" s="29"/>
      <c r="S25" s="29"/>
      <c r="T25" s="29"/>
      <c r="U25" s="29"/>
      <c r="V25" s="22"/>
      <c r="W25" s="22"/>
    </row>
    <row r="26" spans="1:23" ht="60.75" customHeight="1" x14ac:dyDescent="0.25">
      <c r="A26" s="14" t="s">
        <v>29</v>
      </c>
      <c r="B26" s="19" t="s">
        <v>33</v>
      </c>
      <c r="C26" s="30" t="s">
        <v>34</v>
      </c>
      <c r="D26" s="21">
        <f t="shared" ref="D26" si="7">E26</f>
        <v>19203.2</v>
      </c>
      <c r="E26" s="21">
        <v>19203.2</v>
      </c>
      <c r="F26" s="21"/>
      <c r="G26" s="21"/>
      <c r="H26" s="21"/>
      <c r="I26" s="21"/>
      <c r="J26" s="21">
        <v>0</v>
      </c>
      <c r="K26" s="29"/>
      <c r="L26" s="29"/>
      <c r="M26" s="29"/>
      <c r="N26" s="29"/>
      <c r="O26" s="29"/>
      <c r="P26" s="21">
        <v>0</v>
      </c>
      <c r="Q26" s="29"/>
      <c r="R26" s="29"/>
      <c r="S26" s="29"/>
      <c r="T26" s="29"/>
      <c r="U26" s="29"/>
      <c r="V26" s="22"/>
      <c r="W26" s="22"/>
    </row>
    <row r="27" spans="1:23" ht="51" customHeight="1" x14ac:dyDescent="0.25">
      <c r="A27" s="13" t="s">
        <v>30</v>
      </c>
      <c r="B27" s="19" t="s">
        <v>19</v>
      </c>
      <c r="C27" s="30" t="s">
        <v>14</v>
      </c>
      <c r="D27" s="21">
        <f>E27+G27+H27+I27</f>
        <v>0</v>
      </c>
      <c r="E27" s="21"/>
      <c r="F27" s="21"/>
      <c r="G27" s="21"/>
      <c r="H27" s="21"/>
      <c r="I27" s="21"/>
      <c r="J27" s="21">
        <f>K27+M27+N27+O27</f>
        <v>0</v>
      </c>
      <c r="K27" s="29"/>
      <c r="L27" s="29"/>
      <c r="M27" s="29"/>
      <c r="N27" s="29"/>
      <c r="O27" s="29"/>
      <c r="P27" s="21">
        <f>Q27+S27+T27+U27</f>
        <v>17894.7</v>
      </c>
      <c r="Q27" s="21">
        <v>894.7</v>
      </c>
      <c r="R27" s="21"/>
      <c r="S27" s="21"/>
      <c r="T27" s="21"/>
      <c r="U27" s="21">
        <v>17000</v>
      </c>
      <c r="V27" s="22"/>
      <c r="W27" s="22"/>
    </row>
    <row r="28" spans="1:23" ht="37.5" customHeight="1" x14ac:dyDescent="0.25">
      <c r="A28" s="14" t="s">
        <v>31</v>
      </c>
      <c r="B28" s="23" t="s">
        <v>13</v>
      </c>
      <c r="C28" s="30" t="s">
        <v>14</v>
      </c>
      <c r="D28" s="24">
        <f>E28+G28+H28+I28++F28</f>
        <v>4821.5</v>
      </c>
      <c r="E28" s="24"/>
      <c r="F28" s="24">
        <v>4821.5</v>
      </c>
      <c r="G28" s="24"/>
      <c r="H28" s="24"/>
      <c r="I28" s="24"/>
      <c r="J28" s="24">
        <f>K28+N28+M28+O28+L28</f>
        <v>1449.5</v>
      </c>
      <c r="K28" s="24"/>
      <c r="L28" s="24">
        <v>1449.5</v>
      </c>
      <c r="M28" s="24"/>
      <c r="N28" s="24"/>
      <c r="O28" s="24"/>
      <c r="P28" s="24">
        <f>Q28+S28+T28+U28+R28</f>
        <v>1518.4</v>
      </c>
      <c r="Q28" s="24"/>
      <c r="R28" s="24">
        <v>1518.4</v>
      </c>
      <c r="S28" s="24"/>
      <c r="T28" s="24"/>
      <c r="U28" s="24"/>
      <c r="V28" s="22"/>
      <c r="W28" s="22"/>
    </row>
    <row r="29" spans="1:23" s="3" customFormat="1" ht="31.5" customHeight="1" x14ac:dyDescent="0.25">
      <c r="A29" s="2"/>
      <c r="B29" s="31" t="s">
        <v>7</v>
      </c>
      <c r="C29" s="17"/>
      <c r="D29" s="18">
        <f>D10+D12+D16+D17+D19+D18+D20+D21+D25+D26+D27+D28+D11</f>
        <v>998469.2</v>
      </c>
      <c r="E29" s="18">
        <f>E10+E12+E16+E17+E19+E18+E20+E21+E25+E26+E27+E28+E11</f>
        <v>222080</v>
      </c>
      <c r="F29" s="18">
        <f t="shared" ref="F29:U29" si="8">F10+F12+F16+F17+F19+F18+F20+F21+F25+F26+F27+F28+F11</f>
        <v>4821.5</v>
      </c>
      <c r="G29" s="18">
        <f t="shared" si="8"/>
        <v>0</v>
      </c>
      <c r="H29" s="18">
        <f t="shared" si="8"/>
        <v>325207.09999999998</v>
      </c>
      <c r="I29" s="18">
        <f t="shared" si="8"/>
        <v>446360.6</v>
      </c>
      <c r="J29" s="18">
        <f t="shared" si="8"/>
        <v>27369.100000000002</v>
      </c>
      <c r="K29" s="18">
        <f t="shared" si="8"/>
        <v>20419.599999999999</v>
      </c>
      <c r="L29" s="18">
        <f t="shared" si="8"/>
        <v>1449.5</v>
      </c>
      <c r="M29" s="18">
        <f t="shared" si="8"/>
        <v>0</v>
      </c>
      <c r="N29" s="18">
        <f t="shared" si="8"/>
        <v>0</v>
      </c>
      <c r="O29" s="18">
        <f t="shared" si="8"/>
        <v>5500</v>
      </c>
      <c r="P29" s="18">
        <f t="shared" si="8"/>
        <v>33881.700000000004</v>
      </c>
      <c r="Q29" s="18">
        <f t="shared" si="8"/>
        <v>9863.3000000000011</v>
      </c>
      <c r="R29" s="18">
        <f t="shared" si="8"/>
        <v>1518.4</v>
      </c>
      <c r="S29" s="18">
        <f t="shared" si="8"/>
        <v>0</v>
      </c>
      <c r="T29" s="18">
        <f t="shared" si="8"/>
        <v>0</v>
      </c>
      <c r="U29" s="18">
        <f t="shared" si="8"/>
        <v>22500</v>
      </c>
    </row>
    <row r="30" spans="1:23" ht="1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3" ht="23.25" x14ac:dyDescent="0.35">
      <c r="E31" s="4"/>
      <c r="F31" s="4"/>
      <c r="G31" s="4"/>
      <c r="H31" s="4"/>
      <c r="I31" s="4"/>
      <c r="J31" s="4"/>
      <c r="K31" s="4"/>
      <c r="L31" s="4"/>
      <c r="O31" s="4"/>
      <c r="P31" s="4"/>
      <c r="Q31" s="4"/>
      <c r="R31" s="4"/>
      <c r="U31" s="10" t="s">
        <v>22</v>
      </c>
    </row>
    <row r="32" spans="1:23" ht="2.25" customHeight="1" x14ac:dyDescent="0.25">
      <c r="B32" s="5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7"/>
      <c r="R32" s="9"/>
    </row>
    <row r="33" spans="2:16" ht="31.5" customHeight="1" x14ac:dyDescent="0.25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8"/>
    </row>
    <row r="34" spans="2:16" ht="28.5" customHeight="1" x14ac:dyDescent="0.25"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8"/>
    </row>
  </sheetData>
  <mergeCells count="30">
    <mergeCell ref="R2:U2"/>
    <mergeCell ref="R1:U1"/>
    <mergeCell ref="B33:O33"/>
    <mergeCell ref="B34:O34"/>
    <mergeCell ref="K8:K9"/>
    <mergeCell ref="C7:C9"/>
    <mergeCell ref="B7:B9"/>
    <mergeCell ref="O8:O9"/>
    <mergeCell ref="D7:I7"/>
    <mergeCell ref="D8:D9"/>
    <mergeCell ref="J7:O7"/>
    <mergeCell ref="J8:J9"/>
    <mergeCell ref="F8:F9"/>
    <mergeCell ref="L8:L9"/>
    <mergeCell ref="O4:U4"/>
    <mergeCell ref="A5:U5"/>
    <mergeCell ref="E8:E9"/>
    <mergeCell ref="Q8:Q9"/>
    <mergeCell ref="A7:A9"/>
    <mergeCell ref="G8:G9"/>
    <mergeCell ref="H8:H9"/>
    <mergeCell ref="M8:M9"/>
    <mergeCell ref="N8:N9"/>
    <mergeCell ref="I8:I9"/>
    <mergeCell ref="S8:S9"/>
    <mergeCell ref="T8:T9"/>
    <mergeCell ref="U8:U9"/>
    <mergeCell ref="P7:U7"/>
    <mergeCell ref="P8:P9"/>
    <mergeCell ref="R8:R9"/>
  </mergeCells>
  <printOptions horizontalCentered="1"/>
  <pageMargins left="0.19685039370078741" right="0.19685039370078741" top="0" bottom="0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2015-01-08T09:54:10Z</dcterms:modified>
</cp:coreProperties>
</file>