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мун.управление!$A$1:$AH$406</definedName>
  </definedNames>
  <calcPr calcId="144525"/>
  <fileRecoveryPr autoRecover="0"/>
</workbook>
</file>

<file path=xl/calcChain.xml><?xml version="1.0" encoding="utf-8"?>
<calcChain xmlns="http://schemas.openxmlformats.org/spreadsheetml/2006/main">
  <c r="T176" i="1" l="1"/>
  <c r="O176" i="1"/>
  <c r="J176" i="1"/>
  <c r="H178" i="1"/>
  <c r="M178" i="1"/>
  <c r="R178" i="1"/>
  <c r="H177" i="1" l="1"/>
  <c r="M177" i="1"/>
  <c r="R177" i="1"/>
  <c r="H176" i="1"/>
  <c r="M176" i="1"/>
  <c r="R176" i="1"/>
  <c r="R31" i="1" l="1"/>
  <c r="M31" i="1"/>
  <c r="H31" i="1"/>
  <c r="K66" i="1" l="1"/>
  <c r="P66" i="1" l="1"/>
  <c r="U66" i="1"/>
  <c r="H81" i="1" l="1"/>
  <c r="R117" i="1" l="1"/>
  <c r="M117" i="1"/>
  <c r="T154" i="1"/>
  <c r="O154" i="1"/>
  <c r="J154" i="1"/>
  <c r="T150" i="1"/>
  <c r="O150" i="1"/>
  <c r="J150" i="1"/>
  <c r="T270" i="1" l="1"/>
  <c r="O270" i="1"/>
  <c r="K270"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4" i="1"/>
  <c r="M156" i="1"/>
  <c r="P180" i="1" l="1"/>
  <c r="R139" i="1"/>
  <c r="R137" i="1"/>
  <c r="M139" i="1"/>
  <c r="M137" i="1"/>
  <c r="R136" i="1"/>
  <c r="M136" i="1"/>
  <c r="R160" i="1" l="1"/>
  <c r="M160" i="1"/>
  <c r="R156" i="1"/>
  <c r="M155" i="1"/>
  <c r="R155" i="1"/>
  <c r="R55" i="1"/>
  <c r="M55" i="1"/>
  <c r="H85" i="1"/>
  <c r="H86" i="1"/>
  <c r="M102" i="1"/>
  <c r="R102" i="1"/>
  <c r="U104" i="1"/>
  <c r="R271" i="1" l="1"/>
  <c r="M271" i="1"/>
  <c r="U180" i="1"/>
  <c r="M181" i="1"/>
  <c r="M180" i="1" s="1"/>
  <c r="K180" i="1"/>
  <c r="R181" i="1"/>
  <c r="R180" i="1" s="1"/>
  <c r="H181" i="1"/>
  <c r="H180"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4" i="1" l="1"/>
  <c r="U244" i="1"/>
  <c r="R244" i="1" s="1"/>
  <c r="R249" i="1"/>
  <c r="M249" i="1"/>
  <c r="R247" i="1"/>
  <c r="M247" i="1"/>
  <c r="H249" i="1"/>
  <c r="U230" i="1"/>
  <c r="R230" i="1" s="1"/>
  <c r="P230" i="1"/>
  <c r="M230" i="1" s="1"/>
  <c r="K230" i="1"/>
  <c r="H230" i="1" s="1"/>
  <c r="R233" i="1"/>
  <c r="M233" i="1"/>
  <c r="H233" i="1"/>
  <c r="M244" i="1" l="1"/>
  <c r="K170" i="1"/>
  <c r="H172" i="1"/>
  <c r="R174" i="1"/>
  <c r="M174" i="1"/>
  <c r="H174" i="1"/>
  <c r="H271" i="1" l="1"/>
  <c r="H244" i="1" l="1"/>
  <c r="H247" i="1"/>
  <c r="O183" i="1" l="1"/>
  <c r="P183" i="1"/>
  <c r="T183" i="1"/>
  <c r="U183" i="1"/>
  <c r="R184" i="1"/>
  <c r="M184" i="1"/>
  <c r="J183" i="1"/>
  <c r="K183" i="1"/>
  <c r="H184" i="1"/>
  <c r="O180" i="1"/>
  <c r="T180" i="1"/>
  <c r="J180" i="1"/>
  <c r="H183" i="1" l="1"/>
  <c r="R183" i="1"/>
  <c r="H195" i="1"/>
  <c r="H194" i="1"/>
  <c r="T230" i="1" l="1"/>
  <c r="V230" i="1"/>
  <c r="S230" i="1"/>
  <c r="O230" i="1"/>
  <c r="Q230" i="1"/>
  <c r="N230" i="1"/>
  <c r="J270" i="1" l="1"/>
  <c r="J273" i="1" s="1"/>
  <c r="I270" i="1"/>
  <c r="L270" i="1"/>
  <c r="O273" i="1"/>
  <c r="N270" i="1"/>
  <c r="Q270" i="1"/>
  <c r="T273" i="1"/>
  <c r="S270" i="1"/>
  <c r="V270" i="1"/>
  <c r="P270" i="1"/>
  <c r="U270" i="1"/>
  <c r="R270" i="1"/>
  <c r="M270" i="1"/>
  <c r="H270" i="1"/>
  <c r="M282" i="1" l="1"/>
  <c r="M281" i="1" s="1"/>
  <c r="Q281" i="1"/>
  <c r="P281" i="1"/>
  <c r="O281" i="1"/>
  <c r="N281" i="1"/>
  <c r="M277" i="1"/>
  <c r="M276" i="1" s="1"/>
  <c r="Q276" i="1"/>
  <c r="P276" i="1"/>
  <c r="O276" i="1"/>
  <c r="N276" i="1"/>
  <c r="M265" i="1"/>
  <c r="M264" i="1" s="1"/>
  <c r="Q264" i="1"/>
  <c r="P264" i="1"/>
  <c r="O264" i="1"/>
  <c r="N264" i="1"/>
  <c r="M262" i="1"/>
  <c r="M261" i="1"/>
  <c r="M260" i="1"/>
  <c r="M259" i="1"/>
  <c r="Q258" i="1"/>
  <c r="P258" i="1"/>
  <c r="O258" i="1"/>
  <c r="N258" i="1"/>
  <c r="M245" i="1"/>
  <c r="Q244" i="1"/>
  <c r="O244" i="1"/>
  <c r="N244" i="1"/>
  <c r="M231" i="1"/>
  <c r="M224" i="1"/>
  <c r="Q223" i="1"/>
  <c r="P223" i="1"/>
  <c r="O223" i="1"/>
  <c r="N223" i="1"/>
  <c r="M202" i="1"/>
  <c r="M201" i="1"/>
  <c r="M195" i="1"/>
  <c r="M194" i="1"/>
  <c r="Q193" i="1"/>
  <c r="P193" i="1"/>
  <c r="O193" i="1"/>
  <c r="N193"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86"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2" i="1"/>
  <c r="H281" i="1" s="1"/>
  <c r="L281" i="1"/>
  <c r="K281" i="1"/>
  <c r="J281" i="1"/>
  <c r="I281" i="1"/>
  <c r="H277" i="1"/>
  <c r="H276" i="1" s="1"/>
  <c r="L276" i="1"/>
  <c r="K276" i="1"/>
  <c r="J276" i="1"/>
  <c r="I276" i="1"/>
  <c r="H265" i="1"/>
  <c r="H264" i="1" s="1"/>
  <c r="L264" i="1"/>
  <c r="K264" i="1"/>
  <c r="J264" i="1"/>
  <c r="I264" i="1"/>
  <c r="H262" i="1"/>
  <c r="H260" i="1"/>
  <c r="H259" i="1"/>
  <c r="L258" i="1"/>
  <c r="K258" i="1"/>
  <c r="J258" i="1"/>
  <c r="I258" i="1"/>
  <c r="H245" i="1"/>
  <c r="L244" i="1"/>
  <c r="J244" i="1"/>
  <c r="I244" i="1"/>
  <c r="L230" i="1"/>
  <c r="J230" i="1"/>
  <c r="I230" i="1"/>
  <c r="H224" i="1"/>
  <c r="L223" i="1"/>
  <c r="K223" i="1"/>
  <c r="J223" i="1"/>
  <c r="I223" i="1"/>
  <c r="H202" i="1"/>
  <c r="H201" i="1"/>
  <c r="L193" i="1"/>
  <c r="K193" i="1"/>
  <c r="J193" i="1"/>
  <c r="I193"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K186" i="1" s="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L63" i="1" s="1"/>
  <c r="K27" i="1"/>
  <c r="J27" i="1"/>
  <c r="I27" i="1"/>
  <c r="J186" i="1" l="1"/>
  <c r="P273" i="1"/>
  <c r="P186" i="1"/>
  <c r="K109" i="1"/>
  <c r="P63" i="1"/>
  <c r="P109" i="1"/>
  <c r="K273" i="1"/>
  <c r="Q63" i="1"/>
  <c r="N186" i="1"/>
  <c r="N63" i="1"/>
  <c r="Q186" i="1"/>
  <c r="J63" i="1"/>
  <c r="O63" i="1"/>
  <c r="H54" i="1"/>
  <c r="M54" i="1"/>
  <c r="M223" i="1"/>
  <c r="L109" i="1"/>
  <c r="H162" i="1"/>
  <c r="M158" i="1"/>
  <c r="H99" i="1"/>
  <c r="H150" i="1"/>
  <c r="H158" i="1"/>
  <c r="I273" i="1"/>
  <c r="J402" i="1"/>
  <c r="L402" i="1"/>
  <c r="M99" i="1"/>
  <c r="M135" i="1"/>
  <c r="M150" i="1"/>
  <c r="M166" i="1"/>
  <c r="M170" i="1"/>
  <c r="Q273" i="1"/>
  <c r="O402" i="1"/>
  <c r="Q402" i="1"/>
  <c r="M146" i="1"/>
  <c r="M186" i="1" s="1"/>
  <c r="L186" i="1"/>
  <c r="M66" i="1"/>
  <c r="J109" i="1"/>
  <c r="H27" i="1"/>
  <c r="K63" i="1"/>
  <c r="I109" i="1"/>
  <c r="I186" i="1"/>
  <c r="H146" i="1"/>
  <c r="H166" i="1"/>
  <c r="L273" i="1"/>
  <c r="H223" i="1"/>
  <c r="H258" i="1"/>
  <c r="I402" i="1"/>
  <c r="K402" i="1"/>
  <c r="H402" i="1" s="1"/>
  <c r="M27" i="1"/>
  <c r="O109" i="1"/>
  <c r="Q109" i="1"/>
  <c r="N98" i="1"/>
  <c r="M98" i="1" s="1"/>
  <c r="M162" i="1"/>
  <c r="M193" i="1"/>
  <c r="N402" i="1"/>
  <c r="P402" i="1"/>
  <c r="M402" i="1" s="1"/>
  <c r="H98" i="1"/>
  <c r="H141" i="1"/>
  <c r="M141" i="1"/>
  <c r="M258" i="1"/>
  <c r="H170" i="1"/>
  <c r="H135" i="1"/>
  <c r="M84" i="1"/>
  <c r="H66" i="1"/>
  <c r="M63" i="1"/>
  <c r="N273" i="1"/>
  <c r="I63" i="1"/>
  <c r="H193" i="1"/>
  <c r="R282" i="1"/>
  <c r="R281" i="1" s="1"/>
  <c r="V281" i="1"/>
  <c r="U281" i="1"/>
  <c r="T281" i="1"/>
  <c r="S281" i="1"/>
  <c r="R277" i="1"/>
  <c r="R276" i="1" s="1"/>
  <c r="V276" i="1"/>
  <c r="U276" i="1"/>
  <c r="T276" i="1"/>
  <c r="S276" i="1"/>
  <c r="R265" i="1"/>
  <c r="R264" i="1" s="1"/>
  <c r="V264" i="1"/>
  <c r="U264" i="1"/>
  <c r="T264" i="1"/>
  <c r="S264" i="1"/>
  <c r="R261" i="1"/>
  <c r="R260" i="1"/>
  <c r="R259" i="1"/>
  <c r="V258" i="1"/>
  <c r="U258" i="1"/>
  <c r="T258" i="1"/>
  <c r="S258" i="1"/>
  <c r="R245" i="1"/>
  <c r="V244" i="1"/>
  <c r="T244" i="1"/>
  <c r="S244" i="1"/>
  <c r="R224" i="1"/>
  <c r="V223" i="1"/>
  <c r="U223" i="1"/>
  <c r="T223" i="1"/>
  <c r="S223" i="1"/>
  <c r="R202" i="1"/>
  <c r="R201" i="1"/>
  <c r="R195" i="1"/>
  <c r="R194" i="1"/>
  <c r="V193" i="1"/>
  <c r="U193" i="1"/>
  <c r="T193" i="1"/>
  <c r="S193"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H186" i="1" l="1"/>
  <c r="T186" i="1"/>
  <c r="H109" i="1"/>
  <c r="R66" i="1"/>
  <c r="U186" i="1"/>
  <c r="K403" i="1"/>
  <c r="J403" i="1"/>
  <c r="M109" i="1"/>
  <c r="M403" i="1" s="1"/>
  <c r="M273" i="1"/>
  <c r="H63" i="1"/>
  <c r="U63" i="1"/>
  <c r="R170" i="1"/>
  <c r="O403" i="1"/>
  <c r="H273" i="1"/>
  <c r="P403" i="1"/>
  <c r="T63" i="1"/>
  <c r="S186" i="1"/>
  <c r="N109" i="1"/>
  <c r="L403" i="1"/>
  <c r="S63" i="1"/>
  <c r="R54" i="1"/>
  <c r="S273" i="1"/>
  <c r="U273" i="1"/>
  <c r="V63" i="1"/>
  <c r="V186" i="1"/>
  <c r="T109" i="1"/>
  <c r="S402" i="1"/>
  <c r="U402" i="1"/>
  <c r="R402" i="1" s="1"/>
  <c r="R223" i="1"/>
  <c r="R27" i="1"/>
  <c r="R141" i="1"/>
  <c r="V109" i="1"/>
  <c r="R98" i="1"/>
  <c r="R99" i="1"/>
  <c r="R146" i="1"/>
  <c r="R162" i="1"/>
  <c r="V273" i="1"/>
  <c r="T402" i="1"/>
  <c r="V402" i="1"/>
  <c r="R258" i="1"/>
  <c r="R193" i="1"/>
  <c r="R166" i="1"/>
  <c r="R158" i="1"/>
  <c r="R150" i="1"/>
  <c r="R135" i="1"/>
  <c r="U109" i="1"/>
  <c r="R84" i="1"/>
  <c r="S109" i="1"/>
  <c r="R186" i="1" l="1"/>
  <c r="R273" i="1"/>
  <c r="R109" i="1"/>
  <c r="H403" i="1"/>
  <c r="T403" i="1"/>
  <c r="U403" i="1"/>
  <c r="R63" i="1"/>
  <c r="V403" i="1"/>
  <c r="R403" i="1" l="1"/>
</calcChain>
</file>

<file path=xl/sharedStrings.xml><?xml version="1.0" encoding="utf-8"?>
<sst xmlns="http://schemas.openxmlformats.org/spreadsheetml/2006/main" count="4671" uniqueCount="792">
  <si>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</si>
  <si>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</si>
  <si>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</si>
  <si>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</si>
  <si>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</si>
  <si>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</si>
  <si>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</si>
  <si>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</si>
  <si>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</si>
  <si>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</si>
  <si>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</si>
  <si>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</si>
  <si>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</si>
  <si>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</si>
  <si>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</si>
  <si>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</si>
  <si>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</si>
  <si>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</si>
  <si>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</si>
  <si>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</si>
  <si>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</si>
  <si>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</si>
  <si>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</si>
  <si>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</si>
  <si>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</si>
  <si>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</si>
  <si>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</si>
  <si>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</si>
  <si>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</si>
  <si>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</si>
  <si>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</si>
  <si>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</si>
  <si>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</si>
  <si>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</si>
  <si>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</si>
  <si>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</si>
  <si>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</si>
  <si>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</si>
  <si>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</si>
  <si>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</si>
  <si>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</si>
  <si>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</si>
  <si>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</si>
  <si>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</si>
  <si>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</si>
  <si>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</si>
  <si>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</si>
  <si>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</si>
  <si>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</si>
  <si>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</si>
  <si>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</si>
  <si>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</si>
  <si>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</si>
  <si>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</si>
  <si>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</si>
  <si>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</si>
  <si>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</si>
  <si>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</si>
  <si>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</si>
  <si>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</si>
  <si>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</si>
  <si>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</si>
  <si>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</si>
  <si>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</si>
  <si>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</si>
  <si>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</si>
  <si>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</si>
  <si>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</si>
  <si>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</si>
  <si>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</si>
  <si>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</si>
  <si>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</si>
  <si>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</si>
  <si>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</si>
  <si>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</si>
  <si>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</si>
  <si>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</si>
  <si>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</si>
  <si>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</si>
  <si>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</si>
  <si>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</si>
  <si>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</si>
  <si>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</si>
  <si>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</si>
  <si>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</si>
  <si>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</si>
  <si>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</si>
  <si>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</si>
  <si>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</si>
  <si>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</si>
  <si>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</si>
  <si>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</si>
  <si>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</si>
  <si>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</si>
  <si>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</si>
  <si>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</si>
  <si>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</si>
  <si>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</si>
  <si>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</si>
  <si>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</si>
  <si>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</si>
  <si>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</si>
  <si>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</si>
  <si>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</si>
  <si>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</si>
  <si>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</si>
  <si>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</si>
  <si>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</si>
  <si>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</si>
  <si>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</si>
  <si>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</si>
  <si>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</si>
  <si>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</si>
  <si>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</si>
  <si>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</si>
  <si>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</si>
  <si>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</si>
  <si>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</si>
  <si>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</si>
  <si>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</si>
  <si>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</si>
  <si>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</si>
  <si>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</si>
  <si>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</si>
  <si>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</si>
  <si>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</si>
  <si>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</si>
  <si>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</si>
  <si>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</si>
  <si>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</si>
  <si>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</si>
  <si>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</si>
  <si>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</si>
  <si>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</si>
  <si>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</si>
  <si>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</si>
  <si>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</si>
  <si>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</si>
  <si>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</si>
  <si>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</si>
  <si>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</si>
  <si>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</si>
  <si>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</si>
  <si>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</si>
  <si>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</si>
  <si>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</si>
  <si>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</si>
  <si>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</si>
  <si>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</si>
  <si>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</si>
  <si>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</si>
  <si>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</si>
  <si>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</si>
  <si>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</si>
  <si>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</si>
  <si>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</si>
  <si>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</si>
  <si>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</si>
  <si>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</si>
  <si>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</si>
  <si>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</si>
  <si>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</si>
  <si>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</si>
  <si>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</si>
  <si>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</si>
  <si>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</si>
  <si>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</si>
  <si>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</si>
  <si>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</si>
  <si>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</si>
  <si>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</si>
  <si>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</si>
  <si>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</si>
  <si>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</si>
  <si>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</si>
  <si>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</si>
  <si>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</si>
  <si>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</si>
  <si>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</si>
  <si>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</si>
  <si>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</si>
  <si>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</si>
  <si>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</si>
  <si>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</si>
  <si>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</si>
  <si>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</si>
  <si>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</si>
  <si>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</si>
  <si>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</si>
  <si>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</si>
  <si>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</si>
  <si>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</si>
  <si>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</si>
  <si>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</si>
  <si>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</si>
  <si>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</si>
  <si>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</si>
  <si>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</si>
  <si>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</si>
  <si>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</si>
  <si>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</si>
  <si>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</si>
  <si>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</si>
  <si>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</si>
  <si>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</si>
  <si>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</si>
  <si>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</si>
  <si>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</si>
  <si>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</si>
  <si>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</si>
  <si>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</si>
  <si>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</si>
  <si>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</si>
  <si>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</si>
  <si>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</si>
  <si>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</si>
  <si>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</si>
  <si>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</si>
  <si>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</si>
  <si>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</si>
  <si>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</si>
  <si>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</si>
  <si>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</si>
  <si>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</si>
  <si>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</si>
  <si>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</si>
  <si>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</si>
  <si>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</si>
  <si>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</si>
  <si>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</si>
  <si>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</si>
  <si>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</si>
  <si>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</si>
  <si>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</si>
  <si>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</si>
  <si>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</si>
  <si>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</si>
  <si>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</si>
  <si>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</si>
  <si>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</si>
  <si>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</si>
  <si>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</si>
  <si>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</si>
  <si>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</si>
  <si>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</si>
  <si>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</si>
  <si>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</si>
  <si>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</si>
  <si>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</si>
  <si>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</si>
  <si>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</si>
  <si>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</si>
  <si>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</si>
  <si>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</si>
  <si>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</si>
  <si>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</si>
  <si>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</si>
  <si>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</si>
  <si>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</si>
  <si>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</si>
  <si>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</si>
  <si>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</si>
  <si>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</si>
  <si>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</si>
  <si>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</si>
  <si>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</si>
  <si>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</si>
  <si>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</si>
  <si>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</si>
  <si>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</si>
  <si>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</si>
  <si>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</si>
  <si>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</si>
  <si>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</si>
  <si>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</si>
  <si>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</si>
  <si>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</si>
  <si>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</si>
  <si>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</si>
  <si>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</si>
  <si>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</si>
  <si>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</si>
  <si>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</si>
  <si>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</si>
  <si>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</si>
  <si>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</si>
  <si>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</si>
  <si>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</si>
  <si>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</si>
  <si>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</si>
  <si>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</si>
  <si>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</si>
  <si>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</si>
  <si>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</si>
  <si>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</si>
  <si>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</si>
  <si>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</si>
  <si>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</si>
  <si>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</si>
  <si>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</si>
  <si>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</si>
  <si>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</si>
  <si>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</si>
  <si>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</si>
  <si>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</si>
  <si>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</si>
  <si>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</si>
  <si>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</si>
  <si>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</si>
  <si>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</si>
  <si>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</si>
  <si>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</si>
  <si>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</si>
  <si>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</si>
  <si>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</si>
  <si>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</si>
  <si>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</si>
  <si>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</si>
  <si>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</si>
  <si>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</si>
  <si>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</si>
  <si>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</si>
  <si>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</si>
  <si>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</si>
  <si>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</si>
  <si>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</si>
  <si>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</si>
  <si>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</si>
  <si>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</si>
  <si>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</si>
  <si>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</si>
  <si>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</si>
  <si>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</si>
  <si>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</si>
  <si>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</si>
  <si>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</si>
  <si>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</si>
  <si>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</si>
  <si>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</si>
  <si>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</si>
  <si>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</si>
  <si>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</si>
  <si>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</si>
  <si>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</si>
  <si>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</si>
  <si>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</si>
  <si>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</si>
  <si>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</si>
  <si>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</si>
  <si>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</si>
  <si>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</si>
  <si>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</si>
  <si>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</si>
  <si>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</si>
  <si>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</si>
  <si>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</si>
  <si>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</si>
  <si>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</si>
  <si>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</si>
  <si>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</si>
  <si>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</si>
  <si>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</si>
  <si>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</si>
  <si>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</si>
  <si>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</si>
  <si>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</si>
  <si>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</si>
  <si>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</si>
  <si>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</si>
  <si>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</si>
  <si>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</si>
  <si>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</si>
  <si>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</si>
  <si>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</si>
  <si>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</si>
  <si>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</si>
  <si>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</si>
  <si>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</si>
  <si>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</si>
  <si>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</si>
  <si>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</si>
  <si>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</si>
  <si>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</si>
  <si>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</si>
  <si>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</si>
  <si>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</si>
  <si>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</si>
  <si>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</si>
  <si>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</si>
  <si>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</si>
  <si>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</si>
  <si>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</si>
  <si>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</si>
  <si>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</si>
  <si>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</si>
  <si>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</si>
  <si>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</si>
  <si>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</si>
  <si>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</si>
  <si>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</si>
  <si>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</si>
  <si>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</si>
  <si>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</si>
  <si>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</si>
  <si>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</si>
  <si>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</si>
  <si>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</si>
  <si>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</si>
  <si>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</si>
  <si>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</si>
  <si>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</si>
  <si>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</si>
  <si>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</si>
  <si>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</si>
  <si>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</si>
  <si>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</si>
  <si>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</si>
  <si>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</si>
  <si>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</si>
  <si>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</si>
  <si>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</si>
  <si>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</si>
  <si>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</si>
  <si>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</si>
  <si>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</si>
  <si>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</si>
  <si>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</si>
  <si>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</si>
  <si>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</si>
  <si>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</si>
  <si>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</si>
  <si>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</si>
  <si>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</si>
  <si>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</si>
  <si>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</si>
  <si>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</si>
  <si>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</si>
  <si>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</si>
  <si>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</si>
  <si>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</si>
  <si>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</si>
  <si>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</si>
  <si>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</si>
  <si>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</si>
  <si>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</si>
  <si>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</si>
  <si>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</si>
  <si>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</si>
  <si>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</si>
  <si>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</si>
  <si>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</si>
  <si>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</si>
  <si>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</si>
  <si>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</si>
  <si>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</si>
  <si>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</si>
  <si>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</si>
  <si>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</si>
  <si>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</si>
  <si>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</si>
  <si>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</si>
  <si>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</si>
  <si>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</si>
  <si>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</si>
  <si>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</si>
  <si>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</si>
  <si>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</si>
  <si>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</si>
  <si>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</si>
  <si>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</si>
  <si>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</si>
  <si>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</si>
  <si>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</si>
  <si>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</si>
  <si>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</si>
  <si>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</si>
  <si>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</si>
  <si>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</si>
  <si>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</si>
  <si>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</si>
  <si>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</si>
  <si>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</si>
  <si>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</si>
  <si>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</si>
  <si>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</si>
  <si>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</si>
  <si>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</si>
  <si>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</si>
  <si>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</si>
  <si>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</si>
  <si>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</si>
  <si>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</si>
  <si>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</si>
  <si>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</si>
  <si>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</si>
  <si>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</si>
  <si>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</si>
  <si>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</si>
  <si>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</si>
  <si>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</si>
  <si>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</si>
  <si>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</si>
  <si>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</si>
  <si>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</si>
  <si>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</si>
  <si>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</si>
  <si>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</si>
  <si>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</si>
  <si>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</si>
  <si>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</si>
  <si>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</si>
  <si>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</si>
  <si>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</si>
  <si>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</si>
  <si>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</si>
  <si>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</si>
  <si>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</si>
  <si>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</si>
  <si>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</si>
  <si>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</si>
  <si>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</si>
  <si>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</si>
  <si>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</si>
  <si>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</si>
  <si>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</si>
  <si>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</si>
  <si>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</si>
  <si>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</si>
  <si>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</si>
  <si>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</si>
  <si>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</si>
  <si>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</si>
  <si>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</si>
  <si>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</si>
  <si>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</si>
  <si>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</si>
  <si>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</si>
  <si>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</si>
  <si>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</si>
  <si>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</si>
  <si>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</si>
  <si>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</si>
  <si>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</si>
  <si>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</si>
  <si>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</si>
  <si>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</si>
  <si>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</si>
  <si>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</si>
  <si>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</si>
  <si>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</si>
  <si>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</si>
  <si>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</si>
  <si>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</si>
  <si>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</si>
  <si>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</si>
  <si>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</si>
  <si>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</si>
  <si>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</si>
  <si>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</si>
  <si>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</si>
  <si>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</si>
  <si>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</si>
  <si>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</si>
  <si>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</si>
  <si>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</si>
  <si>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</si>
  <si>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</si>
  <si>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</si>
  <si>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</si>
  <si>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</si>
  <si>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</si>
  <si>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</si>
  <si>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</si>
  <si>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</si>
  <si>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</si>
  <si>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</si>
  <si>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</si>
  <si>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</si>
  <si>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</si>
  <si>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</si>
  <si>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</si>
  <si>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</si>
  <si>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</si>
  <si>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</si>
  <si>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</si>
  <si>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</si>
  <si>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</si>
  <si>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</si>
  <si>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</si>
  <si>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</si>
  <si>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</si>
  <si>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</si>
  <si>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</si>
  <si>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</si>
  <si>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</si>
  <si>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</si>
  <si>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</si>
  <si>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</si>
  <si>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</si>
  <si>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</si>
  <si>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</si>
  <si>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</si>
  <si>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</si>
  <si>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</si>
  <si>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</si>
  <si>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</si>
  <si>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</si>
  <si>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</si>
  <si>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</si>
  <si>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</si>
  <si>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</si>
  <si>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</si>
  <si>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</si>
  <si>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</si>
  <si>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</si>
  <si>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</si>
  <si>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</si>
  <si>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</si>
  <si>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</si>
  <si>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</si>
  <si>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</si>
  <si>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</si>
  <si>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</si>
  <si>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</si>
  <si>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</si>
  <si>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</si>
  <si>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</si>
  <si>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</si>
  <si>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</si>
  <si>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</si>
  <si>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</si>
  <si>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</si>
  <si>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</si>
  <si>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</si>
  <si>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</si>
  <si>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</si>
  <si>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</si>
  <si>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</si>
  <si>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</si>
  <si>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</si>
  <si>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</si>
  <si>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</si>
  <si>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</si>
  <si>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</si>
  <si>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</si>
  <si>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</si>
  <si>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</si>
  <si>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</si>
  <si>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</si>
  <si>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</si>
  <si>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</si>
  <si>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</si>
  <si>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</si>
  <si>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</si>
  <si>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</si>
  <si>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</si>
  <si>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</si>
  <si>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</si>
  <si>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</si>
  <si>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</si>
  <si>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</si>
  <si>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</si>
  <si>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</si>
  <si>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</si>
  <si>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</si>
  <si>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</si>
  <si>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</si>
  <si>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</si>
  <si>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</si>
  <si>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</si>
  <si>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</si>
  <si>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</si>
  <si>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</si>
  <si>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</si>
  <si>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</si>
  <si>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</si>
  <si>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</si>
  <si>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</si>
  <si>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</si>
  <si>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</si>
  <si>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</si>
  <si>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</si>
  <si>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</si>
  <si>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</si>
  <si>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</si>
  <si>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</si>
  <si>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</si>
  <si>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</si>
  <si>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</si>
  <si>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</si>
  <si>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</si>
  <si>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</si>
  <si>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</si>
  <si>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</si>
  <si>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</si>
  <si>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</si>
  <si>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</si>
  <si>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</si>
  <si>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</si>
  <si>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</si>
  <si>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</si>
  <si>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</si>
  <si>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</si>
  <si>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</si>
  <si>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</si>
  <si>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</si>
  <si>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</si>
  <si>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</si>
  <si>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</si>
  <si>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</si>
  <si>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</si>
  <si>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</si>
  <si>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</si>
  <si>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</si>
  <si>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</si>
  <si>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</si>
  <si>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</si>
  <si>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 xml:space="preserve">Канищев А.Ю.- первый заместитель руководителя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</si>
  <si>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</si>
  <si>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Канищев А.Ю.- первый заместитель руководителя администрации МР "Печора"</t>
  </si>
  <si>
    <t xml:space="preserve">Канищев А.Ю. - первый заместитель руководителя администрации МР "Печора",
</t>
  </si>
  <si>
    <t>Собянина А. М. - отдел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</si>
  <si>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Собянина А. М. -отдел экономики и инвестиций администрации МР "Печора"           </t>
  </si>
  <si>
    <t xml:space="preserve">Собянина А. М. - начальник отдела экономики и инвестиций администрации МР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</si>
  <si>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</si>
  <si>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Собянина А. М.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</si>
  <si>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</si>
  <si>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</si>
  <si>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</si>
  <si>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</si>
  <si>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</si>
  <si>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</si>
  <si>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</si>
  <si>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</si>
  <si>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</si>
  <si>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</si>
  <si>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</si>
  <si>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</si>
  <si>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</si>
  <si>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</si>
  <si>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</si>
  <si>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</si>
  <si>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</si>
  <si>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</si>
  <si>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</si>
  <si>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</si>
  <si>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</si>
  <si>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</si>
  <si>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</si>
  <si>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</si>
  <si>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</si>
  <si>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</si>
  <si>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</si>
  <si>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</si>
  <si>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</si>
  <si>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</si>
  <si>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</si>
  <si>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</si>
  <si>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</si>
  <si>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</si>
  <si>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</si>
  <si>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</si>
  <si>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</si>
  <si>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</si>
  <si>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</si>
  <si>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</si>
  <si>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</si>
  <si>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</si>
  <si>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</si>
  <si>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</si>
  <si>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</si>
  <si>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</si>
  <si>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</si>
  <si>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</si>
  <si>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</si>
  <si>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</si>
  <si>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</si>
  <si>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</si>
  <si>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</si>
  <si>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</si>
  <si>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</si>
  <si>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</si>
  <si>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</si>
  <si>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</si>
  <si>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</si>
  <si>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</si>
  <si>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</si>
  <si>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</si>
  <si>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</si>
  <si>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</si>
  <si>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</si>
  <si>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к постановлению администрации МР "Печора"
от       06.05.2022 г № 764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</si>
</sst>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6">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4" fillId="0" borderId="0" xfId="0" applyFont="1" applyFill="1" applyAlignment="1">
      <alignment horizontal="right" vertical="top" wrapText="1"/>
    </xf>
    <xf numFmtId="2" fontId="2" fillId="0" borderId="4"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0" borderId="5" xfId="0" applyFont="1" applyFill="1" applyBorder="1" applyAlignment="1">
      <alignment horizontal="center" vertical="top" wrapText="1"/>
    </xf>
    <xf numFmtId="0" fontId="0" fillId="0" borderId="0" xfId="0" applyAlignment="1">
      <alignment horizontal="righ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2" fillId="3" borderId="7"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1"/>
  <sheetViews>
    <sheetView tabSelected="1" view="pageBreakPreview" zoomScale="50" zoomScaleNormal="70" zoomScaleSheetLayoutView="50" workbookViewId="0">
      <pane xSplit="1" ySplit="11" topLeftCell="B140" activePane="bottomRight" state="frozen"/>
      <selection pane="topRight" activeCell="B1" sqref="B1"/>
      <selection pane="bottomLeft" activeCell="A11" sqref="A11"/>
      <selection pane="bottomRight" activeCell="X142" sqref="X142"/>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1"/>
      <c r="I1" s="241"/>
      <c r="J1" s="241"/>
      <c r="K1" s="241"/>
      <c r="L1" s="241"/>
      <c r="M1" s="241"/>
      <c r="N1" s="241"/>
      <c r="O1" s="241"/>
      <c r="P1" s="241"/>
      <c r="Q1" s="241"/>
      <c r="R1" s="241"/>
      <c r="S1" s="241"/>
      <c r="T1" s="241"/>
      <c r="U1" s="292" t="s">
        <v>790</v>
      </c>
      <c r="V1" s="292"/>
      <c r="W1" s="292"/>
      <c r="X1" s="292"/>
      <c r="Y1" s="292"/>
      <c r="Z1" s="292"/>
      <c r="AA1" s="292"/>
      <c r="AB1" s="292"/>
      <c r="AC1" s="292"/>
      <c r="AD1" s="292"/>
      <c r="AE1" s="292"/>
      <c r="AF1" s="292"/>
      <c r="AG1" s="292"/>
      <c r="AH1" s="292"/>
    </row>
    <row r="2" spans="1:35" s="3" customFormat="1" ht="73.5" customHeight="1" x14ac:dyDescent="0.25">
      <c r="A2" s="25"/>
      <c r="F2" s="147"/>
      <c r="G2" s="147"/>
      <c r="H2" s="267"/>
      <c r="I2" s="267"/>
      <c r="J2" s="267"/>
      <c r="K2" s="267"/>
      <c r="L2" s="267"/>
      <c r="M2" s="267"/>
      <c r="N2" s="267"/>
      <c r="O2" s="267"/>
      <c r="P2" s="267"/>
      <c r="Q2" s="267"/>
      <c r="R2" s="267"/>
      <c r="S2" s="267"/>
      <c r="T2" s="267"/>
      <c r="U2" s="292" t="s">
        <v>791</v>
      </c>
      <c r="V2" s="292"/>
      <c r="W2" s="292"/>
      <c r="X2" s="292"/>
      <c r="Y2" s="292"/>
      <c r="Z2" s="292"/>
      <c r="AA2" s="292"/>
      <c r="AB2" s="292"/>
      <c r="AC2" s="292"/>
      <c r="AD2" s="292"/>
      <c r="AE2" s="292"/>
      <c r="AF2" s="292"/>
      <c r="AG2" s="292"/>
      <c r="AH2" s="292"/>
    </row>
    <row r="3" spans="1:35" s="3" customFormat="1" ht="67.5" customHeight="1" x14ac:dyDescent="0.25">
      <c r="A3" s="25"/>
      <c r="F3" s="147"/>
      <c r="G3" s="147"/>
      <c r="H3" s="255"/>
      <c r="I3" s="255"/>
      <c r="J3" s="255"/>
      <c r="K3" s="255"/>
      <c r="L3" s="255"/>
      <c r="M3" s="255"/>
      <c r="N3" s="255"/>
      <c r="O3" s="255"/>
      <c r="P3" s="255"/>
      <c r="Q3" s="255"/>
      <c r="R3" s="255"/>
      <c r="S3" s="255"/>
      <c r="T3" s="255"/>
      <c r="U3" s="292" t="s">
        <v>789</v>
      </c>
      <c r="V3" s="314"/>
      <c r="W3" s="314"/>
      <c r="X3" s="314"/>
      <c r="Y3" s="314"/>
      <c r="Z3" s="314"/>
      <c r="AA3" s="314"/>
      <c r="AB3" s="314"/>
      <c r="AC3" s="314"/>
      <c r="AD3" s="314"/>
      <c r="AE3" s="314"/>
      <c r="AF3" s="314"/>
      <c r="AG3" s="314"/>
      <c r="AH3" s="314"/>
    </row>
    <row r="4" spans="1:35" s="3" customFormat="1" ht="25.5" customHeight="1" x14ac:dyDescent="0.25">
      <c r="A4" s="25"/>
      <c r="F4" s="147"/>
      <c r="G4" s="147"/>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row>
    <row r="5" spans="1:35" s="3" customFormat="1" x14ac:dyDescent="0.25">
      <c r="A5" s="25"/>
      <c r="F5" s="147"/>
      <c r="G5" s="147"/>
      <c r="H5" s="26"/>
      <c r="I5" s="26"/>
      <c r="J5" s="26"/>
      <c r="K5" s="26"/>
      <c r="L5" s="26"/>
      <c r="M5" s="26"/>
      <c r="N5" s="26"/>
      <c r="O5" s="26"/>
      <c r="P5" s="246"/>
      <c r="Q5" s="26"/>
      <c r="R5" s="26"/>
      <c r="S5" s="26"/>
      <c r="T5" s="26"/>
      <c r="U5" s="394"/>
      <c r="V5" s="394"/>
      <c r="W5" s="394"/>
      <c r="X5" s="394"/>
      <c r="Y5" s="394"/>
      <c r="Z5" s="394"/>
      <c r="AA5" s="394"/>
      <c r="AB5" s="394"/>
      <c r="AC5" s="394"/>
      <c r="AD5" s="394"/>
      <c r="AE5" s="394"/>
      <c r="AF5" s="394"/>
      <c r="AG5" s="394"/>
      <c r="AH5" s="394"/>
    </row>
    <row r="6" spans="1:35" s="3" customFormat="1"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7"/>
      <c r="G7" s="147"/>
      <c r="H7" s="26"/>
      <c r="I7" s="26"/>
      <c r="J7" s="26"/>
      <c r="K7" s="26"/>
      <c r="L7" s="26"/>
      <c r="M7" s="26"/>
      <c r="N7" s="26"/>
      <c r="O7" s="26"/>
      <c r="P7" s="26"/>
      <c r="Q7" s="26"/>
      <c r="R7" s="26"/>
      <c r="S7" s="26"/>
      <c r="T7" s="26"/>
      <c r="U7" s="26"/>
      <c r="V7" s="26"/>
    </row>
    <row r="8" spans="1:35" s="3" customFormat="1" ht="33" customHeight="1" x14ac:dyDescent="0.25">
      <c r="A8" s="315" t="s">
        <v>671</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7"/>
      <c r="AI8" s="27"/>
    </row>
    <row r="9" spans="1:35" s="25" customFormat="1" ht="18.75" customHeight="1" x14ac:dyDescent="0.25">
      <c r="A9" s="325" t="s">
        <v>0</v>
      </c>
      <c r="B9" s="308" t="s">
        <v>5</v>
      </c>
      <c r="C9" s="325" t="s">
        <v>223</v>
      </c>
      <c r="D9" s="325" t="s">
        <v>225</v>
      </c>
      <c r="E9" s="327" t="s">
        <v>1</v>
      </c>
      <c r="F9" s="326" t="s">
        <v>2</v>
      </c>
      <c r="G9" s="326" t="s">
        <v>3</v>
      </c>
      <c r="H9" s="396"/>
      <c r="I9" s="396"/>
      <c r="J9" s="396"/>
      <c r="K9" s="396"/>
      <c r="L9" s="396"/>
      <c r="M9" s="396"/>
      <c r="N9" s="396"/>
      <c r="O9" s="396"/>
      <c r="P9" s="396"/>
      <c r="Q9" s="396"/>
      <c r="R9" s="396"/>
      <c r="S9" s="396"/>
      <c r="T9" s="396"/>
      <c r="U9" s="396"/>
      <c r="V9" s="299"/>
      <c r="W9" s="325" t="s">
        <v>4</v>
      </c>
      <c r="X9" s="325"/>
      <c r="Y9" s="325"/>
      <c r="Z9" s="325"/>
      <c r="AA9" s="325"/>
      <c r="AB9" s="325"/>
      <c r="AC9" s="325"/>
      <c r="AD9" s="325"/>
      <c r="AE9" s="325"/>
      <c r="AF9" s="325"/>
      <c r="AG9" s="325"/>
      <c r="AH9" s="325"/>
      <c r="AI9" s="28"/>
    </row>
    <row r="10" spans="1:35" s="3" customFormat="1" x14ac:dyDescent="0.25">
      <c r="A10" s="325"/>
      <c r="B10" s="294"/>
      <c r="C10" s="325"/>
      <c r="D10" s="325"/>
      <c r="E10" s="328"/>
      <c r="F10" s="326"/>
      <c r="G10" s="326"/>
      <c r="H10" s="330" t="s">
        <v>566</v>
      </c>
      <c r="I10" s="331"/>
      <c r="J10" s="331"/>
      <c r="K10" s="331"/>
      <c r="L10" s="332"/>
      <c r="M10" s="330" t="s">
        <v>565</v>
      </c>
      <c r="N10" s="331"/>
      <c r="O10" s="331"/>
      <c r="P10" s="331"/>
      <c r="Q10" s="332"/>
      <c r="R10" s="330" t="s">
        <v>672</v>
      </c>
      <c r="S10" s="331"/>
      <c r="T10" s="331"/>
      <c r="U10" s="331"/>
      <c r="V10" s="332"/>
      <c r="W10" s="313" t="s">
        <v>566</v>
      </c>
      <c r="X10" s="313"/>
      <c r="Y10" s="313"/>
      <c r="Z10" s="313"/>
      <c r="AA10" s="313" t="s">
        <v>565</v>
      </c>
      <c r="AB10" s="313"/>
      <c r="AC10" s="313"/>
      <c r="AD10" s="313"/>
      <c r="AE10" s="313" t="s">
        <v>672</v>
      </c>
      <c r="AF10" s="313"/>
      <c r="AG10" s="313"/>
      <c r="AH10" s="313"/>
      <c r="AI10" s="29"/>
    </row>
    <row r="11" spans="1:35" s="3" customFormat="1" ht="102.75" customHeight="1" x14ac:dyDescent="0.25">
      <c r="A11" s="325"/>
      <c r="B11" s="295"/>
      <c r="C11" s="325"/>
      <c r="D11" s="325"/>
      <c r="E11" s="329"/>
      <c r="F11" s="326"/>
      <c r="G11" s="326"/>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73" t="s">
        <v>458</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9"/>
    </row>
    <row r="14" spans="1:35" s="10" customFormat="1" ht="33" customHeight="1" x14ac:dyDescent="0.25">
      <c r="A14" s="374" t="s">
        <v>548</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5"/>
      <c r="AI14" s="9"/>
    </row>
    <row r="15" spans="1:35" s="12" customFormat="1" ht="94.5" customHeight="1" x14ac:dyDescent="0.25">
      <c r="A15" s="45" t="s">
        <v>144</v>
      </c>
      <c r="B15" s="13" t="s">
        <v>226</v>
      </c>
      <c r="C15" s="114" t="s">
        <v>666</v>
      </c>
      <c r="D15" s="114" t="s">
        <v>385</v>
      </c>
      <c r="E15" s="308" t="s">
        <v>20</v>
      </c>
      <c r="F15" s="179">
        <v>44743</v>
      </c>
      <c r="G15" s="180">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449</v>
      </c>
      <c r="C16" s="308" t="s">
        <v>666</v>
      </c>
      <c r="D16" s="308" t="s">
        <v>534</v>
      </c>
      <c r="E16" s="294"/>
      <c r="F16" s="181">
        <v>44743</v>
      </c>
      <c r="G16" s="269">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376"/>
      <c r="D17" s="295"/>
      <c r="E17" s="294"/>
      <c r="F17" s="181">
        <v>44743</v>
      </c>
      <c r="G17" s="269">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320"/>
      <c r="B18" s="321" t="s">
        <v>242</v>
      </c>
      <c r="C18" s="308" t="s">
        <v>666</v>
      </c>
      <c r="D18" s="308" t="s">
        <v>535</v>
      </c>
      <c r="E18" s="294"/>
      <c r="F18" s="181">
        <v>44743</v>
      </c>
      <c r="G18" s="269">
        <v>45657</v>
      </c>
      <c r="H18" s="318"/>
      <c r="I18" s="318"/>
      <c r="J18" s="318"/>
      <c r="K18" s="318"/>
      <c r="L18" s="318"/>
      <c r="M18" s="318"/>
      <c r="N18" s="318"/>
      <c r="O18" s="318"/>
      <c r="P18" s="318"/>
      <c r="Q18" s="318"/>
      <c r="R18" s="318"/>
      <c r="S18" s="318"/>
      <c r="T18" s="318"/>
      <c r="U18" s="318"/>
      <c r="V18" s="318"/>
      <c r="W18" s="323"/>
      <c r="X18" s="323"/>
      <c r="Y18" s="323" t="s">
        <v>17</v>
      </c>
      <c r="Z18" s="323" t="s">
        <v>17</v>
      </c>
      <c r="AA18" s="323"/>
      <c r="AB18" s="323"/>
      <c r="AC18" s="323" t="s">
        <v>17</v>
      </c>
      <c r="AD18" s="323" t="s">
        <v>17</v>
      </c>
      <c r="AE18" s="323"/>
      <c r="AF18" s="323"/>
      <c r="AG18" s="323" t="s">
        <v>17</v>
      </c>
      <c r="AH18" s="335" t="s">
        <v>17</v>
      </c>
      <c r="AI18" s="9"/>
    </row>
    <row r="19" spans="1:37" s="10" customFormat="1" ht="177" customHeight="1" x14ac:dyDescent="0.25">
      <c r="A19" s="295"/>
      <c r="B19" s="322"/>
      <c r="C19" s="376"/>
      <c r="D19" s="295"/>
      <c r="E19" s="295"/>
      <c r="F19" s="181">
        <v>44743</v>
      </c>
      <c r="G19" s="269">
        <v>45657</v>
      </c>
      <c r="H19" s="319"/>
      <c r="I19" s="319"/>
      <c r="J19" s="319"/>
      <c r="K19" s="319"/>
      <c r="L19" s="319"/>
      <c r="M19" s="319"/>
      <c r="N19" s="319"/>
      <c r="O19" s="319"/>
      <c r="P19" s="319"/>
      <c r="Q19" s="319"/>
      <c r="R19" s="319"/>
      <c r="S19" s="319"/>
      <c r="T19" s="319"/>
      <c r="U19" s="319"/>
      <c r="V19" s="319"/>
      <c r="W19" s="324"/>
      <c r="X19" s="324"/>
      <c r="Y19" s="324"/>
      <c r="Z19" s="324"/>
      <c r="AA19" s="324"/>
      <c r="AB19" s="324"/>
      <c r="AC19" s="324"/>
      <c r="AD19" s="324"/>
      <c r="AE19" s="324"/>
      <c r="AF19" s="324"/>
      <c r="AG19" s="324"/>
      <c r="AH19" s="336"/>
      <c r="AI19" s="9"/>
    </row>
    <row r="20" spans="1:37" s="12" customFormat="1" ht="83.25" customHeight="1" x14ac:dyDescent="0.25">
      <c r="A20" s="45" t="s">
        <v>146</v>
      </c>
      <c r="B20" s="13" t="s">
        <v>243</v>
      </c>
      <c r="C20" s="257" t="s">
        <v>666</v>
      </c>
      <c r="D20" s="135" t="s">
        <v>386</v>
      </c>
      <c r="E20" s="308" t="s">
        <v>21</v>
      </c>
      <c r="F20" s="184">
        <v>44562</v>
      </c>
      <c r="G20" s="185">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7" t="s">
        <v>666</v>
      </c>
      <c r="D21" s="94" t="s">
        <v>536</v>
      </c>
      <c r="E21" s="294"/>
      <c r="F21" s="182">
        <v>44562</v>
      </c>
      <c r="G21" s="183">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7" t="s">
        <v>666</v>
      </c>
      <c r="D22" s="94" t="s">
        <v>537</v>
      </c>
      <c r="E22" s="294"/>
      <c r="F22" s="182">
        <v>44562</v>
      </c>
      <c r="G22" s="183">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295"/>
      <c r="F23" s="296" t="s">
        <v>411</v>
      </c>
      <c r="G23" s="297"/>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25">
      <c r="A24" s="48" t="s">
        <v>148</v>
      </c>
      <c r="B24" s="13" t="s">
        <v>22</v>
      </c>
      <c r="C24" s="257" t="s">
        <v>666</v>
      </c>
      <c r="D24" s="135" t="s">
        <v>386</v>
      </c>
      <c r="E24" s="308" t="s">
        <v>23</v>
      </c>
      <c r="F24" s="179">
        <v>44562</v>
      </c>
      <c r="G24" s="180">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25">
      <c r="A25" s="47" t="s">
        <v>149</v>
      </c>
      <c r="B25" s="4" t="s">
        <v>217</v>
      </c>
      <c r="C25" s="257" t="s">
        <v>666</v>
      </c>
      <c r="D25" s="105" t="s">
        <v>539</v>
      </c>
      <c r="E25" s="294"/>
      <c r="F25" s="181">
        <v>44562</v>
      </c>
      <c r="G25" s="269">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09"/>
      <c r="F26" s="181">
        <v>44562</v>
      </c>
      <c r="G26" s="269">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667</v>
      </c>
      <c r="D27" s="19" t="s">
        <v>538</v>
      </c>
      <c r="E27" s="19" t="s">
        <v>40</v>
      </c>
      <c r="F27" s="179">
        <v>44562</v>
      </c>
      <c r="G27" s="180">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416</v>
      </c>
      <c r="B28" s="4" t="s">
        <v>440</v>
      </c>
      <c r="C28" s="257" t="s">
        <v>666</v>
      </c>
      <c r="D28" s="189" t="s">
        <v>386</v>
      </c>
      <c r="E28" s="188" t="s">
        <v>40</v>
      </c>
      <c r="F28" s="181">
        <v>44562</v>
      </c>
      <c r="G28" s="269">
        <v>45657</v>
      </c>
      <c r="H28" s="35"/>
      <c r="I28" s="35"/>
      <c r="J28" s="35"/>
      <c r="K28" s="35"/>
      <c r="L28" s="35"/>
      <c r="M28" s="35"/>
      <c r="N28" s="35"/>
      <c r="O28" s="35"/>
      <c r="P28" s="35"/>
      <c r="Q28" s="35"/>
      <c r="R28" s="35"/>
      <c r="S28" s="35"/>
      <c r="T28" s="35"/>
      <c r="U28" s="35"/>
      <c r="V28" s="35"/>
      <c r="W28" s="192" t="s">
        <v>17</v>
      </c>
      <c r="X28" s="192" t="s">
        <v>17</v>
      </c>
      <c r="Y28" s="192" t="s">
        <v>17</v>
      </c>
      <c r="Z28" s="192" t="s">
        <v>17</v>
      </c>
      <c r="AA28" s="192" t="s">
        <v>17</v>
      </c>
      <c r="AB28" s="192" t="s">
        <v>17</v>
      </c>
      <c r="AC28" s="192" t="s">
        <v>17</v>
      </c>
      <c r="AD28" s="192" t="s">
        <v>17</v>
      </c>
      <c r="AE28" s="192" t="s">
        <v>17</v>
      </c>
      <c r="AF28" s="192" t="s">
        <v>17</v>
      </c>
      <c r="AG28" s="192" t="s">
        <v>17</v>
      </c>
      <c r="AH28" s="192" t="s">
        <v>17</v>
      </c>
      <c r="AI28" s="9"/>
    </row>
    <row r="29" spans="1:37" s="10" customFormat="1" ht="145.5" customHeight="1" x14ac:dyDescent="0.25">
      <c r="A29" s="49" t="s">
        <v>417</v>
      </c>
      <c r="B29" s="4" t="s">
        <v>439</v>
      </c>
      <c r="C29" s="257" t="s">
        <v>665</v>
      </c>
      <c r="D29" s="189" t="s">
        <v>530</v>
      </c>
      <c r="E29" s="188" t="s">
        <v>40</v>
      </c>
      <c r="F29" s="181">
        <v>44562</v>
      </c>
      <c r="G29" s="269">
        <v>45657</v>
      </c>
      <c r="H29" s="35"/>
      <c r="I29" s="35"/>
      <c r="J29" s="35"/>
      <c r="K29" s="35"/>
      <c r="L29" s="35"/>
      <c r="M29" s="35"/>
      <c r="N29" s="35"/>
      <c r="O29" s="35"/>
      <c r="P29" s="35"/>
      <c r="Q29" s="35"/>
      <c r="R29" s="35"/>
      <c r="S29" s="35"/>
      <c r="T29" s="35"/>
      <c r="U29" s="35"/>
      <c r="V29" s="35"/>
      <c r="W29" s="192" t="s">
        <v>17</v>
      </c>
      <c r="X29" s="192" t="s">
        <v>17</v>
      </c>
      <c r="Y29" s="192" t="s">
        <v>17</v>
      </c>
      <c r="Z29" s="192" t="s">
        <v>17</v>
      </c>
      <c r="AA29" s="192" t="s">
        <v>17</v>
      </c>
      <c r="AB29" s="192" t="s">
        <v>17</v>
      </c>
      <c r="AC29" s="192" t="s">
        <v>17</v>
      </c>
      <c r="AD29" s="192" t="s">
        <v>17</v>
      </c>
      <c r="AE29" s="192" t="s">
        <v>17</v>
      </c>
      <c r="AF29" s="192" t="s">
        <v>17</v>
      </c>
      <c r="AG29" s="192" t="s">
        <v>17</v>
      </c>
      <c r="AH29" s="192" t="s">
        <v>17</v>
      </c>
      <c r="AI29" s="9"/>
    </row>
    <row r="30" spans="1:37" s="10" customFormat="1" ht="86.25" customHeight="1" x14ac:dyDescent="0.25">
      <c r="A30" s="49"/>
      <c r="B30" s="4" t="s">
        <v>441</v>
      </c>
      <c r="C30" s="257" t="s">
        <v>666</v>
      </c>
      <c r="D30" s="189" t="s">
        <v>386</v>
      </c>
      <c r="E30" s="191"/>
      <c r="F30" s="181"/>
      <c r="G30" s="190"/>
      <c r="H30" s="35"/>
      <c r="I30" s="35"/>
      <c r="J30" s="35"/>
      <c r="K30" s="35"/>
      <c r="L30" s="35"/>
      <c r="M30" s="35"/>
      <c r="N30" s="35"/>
      <c r="O30" s="35"/>
      <c r="P30" s="35"/>
      <c r="Q30" s="35"/>
      <c r="R30" s="35"/>
      <c r="S30" s="35"/>
      <c r="T30" s="35"/>
      <c r="U30" s="35"/>
      <c r="V30" s="35"/>
      <c r="W30" s="192"/>
      <c r="X30" s="192" t="s">
        <v>17</v>
      </c>
      <c r="Y30" s="192"/>
      <c r="Z30" s="192"/>
      <c r="AA30" s="192"/>
      <c r="AB30" s="192" t="s">
        <v>17</v>
      </c>
      <c r="AC30" s="192"/>
      <c r="AD30" s="192"/>
      <c r="AE30" s="192"/>
      <c r="AF30" s="192" t="s">
        <v>17</v>
      </c>
      <c r="AG30" s="192"/>
      <c r="AH30" s="192"/>
      <c r="AI30" s="9"/>
    </row>
    <row r="31" spans="1:37" s="12" customFormat="1" ht="200.25" customHeight="1" x14ac:dyDescent="0.25">
      <c r="A31" s="48" t="s">
        <v>418</v>
      </c>
      <c r="B31" s="13" t="s">
        <v>415</v>
      </c>
      <c r="C31" s="19" t="s">
        <v>668</v>
      </c>
      <c r="D31" s="19" t="s">
        <v>540</v>
      </c>
      <c r="E31" s="208" t="s">
        <v>40</v>
      </c>
      <c r="F31" s="179"/>
      <c r="G31" s="180"/>
      <c r="H31" s="210">
        <f>J31+K31</f>
        <v>0</v>
      </c>
      <c r="I31" s="210" t="e">
        <f>#REF!+#REF!</f>
        <v>#REF!</v>
      </c>
      <c r="J31" s="210">
        <v>0</v>
      </c>
      <c r="K31" s="210">
        <v>0</v>
      </c>
      <c r="L31" s="210" t="e">
        <f>#REF!+#REF!</f>
        <v>#REF!</v>
      </c>
      <c r="M31" s="210">
        <f>O31+P31</f>
        <v>0</v>
      </c>
      <c r="N31" s="210" t="e">
        <f>#REF!+#REF!</f>
        <v>#REF!</v>
      </c>
      <c r="O31" s="210">
        <v>0</v>
      </c>
      <c r="P31" s="210">
        <v>0</v>
      </c>
      <c r="Q31" s="210" t="e">
        <f>#REF!+#REF!</f>
        <v>#REF!</v>
      </c>
      <c r="R31" s="210">
        <f>T31+U31</f>
        <v>0</v>
      </c>
      <c r="S31" s="210" t="e">
        <f>#REF!+#REF!</f>
        <v>#REF!</v>
      </c>
      <c r="T31" s="210">
        <v>0</v>
      </c>
      <c r="U31" s="210">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4"/>
      <c r="AJ31" s="265"/>
      <c r="AK31" s="265"/>
    </row>
    <row r="32" spans="1:37" s="10" customFormat="1" ht="33.75" customHeight="1" x14ac:dyDescent="0.25">
      <c r="A32" s="337" t="s">
        <v>395</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9"/>
      <c r="AI32" s="9"/>
    </row>
    <row r="33" spans="1:35" s="12" customFormat="1" ht="99" customHeight="1" x14ac:dyDescent="0.25">
      <c r="A33" s="48" t="s">
        <v>419</v>
      </c>
      <c r="B33" s="13" t="s">
        <v>25</v>
      </c>
      <c r="C33" s="257" t="s">
        <v>666</v>
      </c>
      <c r="D33" s="135" t="s">
        <v>386</v>
      </c>
      <c r="E33" s="308" t="s">
        <v>28</v>
      </c>
      <c r="F33" s="179">
        <v>44562</v>
      </c>
      <c r="G33" s="180">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7" t="s">
        <v>666</v>
      </c>
      <c r="D34" s="94" t="s">
        <v>541</v>
      </c>
      <c r="E34" s="294"/>
      <c r="F34" s="181">
        <v>44562</v>
      </c>
      <c r="G34" s="269">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689</v>
      </c>
      <c r="C35" s="21" t="s">
        <v>27</v>
      </c>
      <c r="D35" s="21" t="s">
        <v>27</v>
      </c>
      <c r="E35" s="343"/>
      <c r="F35" s="298" t="s">
        <v>374</v>
      </c>
      <c r="G35" s="299"/>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7" t="s">
        <v>666</v>
      </c>
      <c r="D36" s="94" t="s">
        <v>542</v>
      </c>
      <c r="E36" s="343"/>
      <c r="F36" s="181">
        <v>44562</v>
      </c>
      <c r="G36" s="269">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690</v>
      </c>
      <c r="C37" s="21"/>
      <c r="D37" s="21"/>
      <c r="E37" s="343"/>
      <c r="F37" s="298" t="s">
        <v>399</v>
      </c>
      <c r="G37" s="299"/>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420</v>
      </c>
      <c r="B38" s="4" t="s">
        <v>29</v>
      </c>
      <c r="C38" s="257" t="s">
        <v>666</v>
      </c>
      <c r="D38" s="259" t="s">
        <v>543</v>
      </c>
      <c r="E38" s="343"/>
      <c r="F38" s="181">
        <v>44562</v>
      </c>
      <c r="G38" s="269">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691</v>
      </c>
      <c r="C39" s="21"/>
      <c r="D39" s="21"/>
      <c r="E39" s="309"/>
      <c r="F39" s="298" t="s">
        <v>406</v>
      </c>
      <c r="G39" s="299"/>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95.25" customHeight="1" x14ac:dyDescent="0.25">
      <c r="A40" s="48" t="s">
        <v>421</v>
      </c>
      <c r="B40" s="13" t="s">
        <v>30</v>
      </c>
      <c r="C40" s="257" t="s">
        <v>666</v>
      </c>
      <c r="D40" s="94" t="s">
        <v>382</v>
      </c>
      <c r="E40" s="308" t="s">
        <v>113</v>
      </c>
      <c r="F40" s="181">
        <v>44562</v>
      </c>
      <c r="G40" s="269">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7" t="s">
        <v>666</v>
      </c>
      <c r="D41" s="94" t="s">
        <v>544</v>
      </c>
      <c r="E41" s="294"/>
      <c r="F41" s="181">
        <v>44562</v>
      </c>
      <c r="G41" s="269">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692</v>
      </c>
      <c r="C42" s="105"/>
      <c r="D42" s="105"/>
      <c r="E42" s="343"/>
      <c r="F42" s="298" t="s">
        <v>407</v>
      </c>
      <c r="G42" s="299"/>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7" t="s">
        <v>666</v>
      </c>
      <c r="D43" s="242" t="s">
        <v>545</v>
      </c>
      <c r="E43" s="343"/>
      <c r="F43" s="181">
        <v>44562</v>
      </c>
      <c r="G43" s="269">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693</v>
      </c>
      <c r="C44" s="105"/>
      <c r="D44" s="105"/>
      <c r="E44" s="309"/>
      <c r="F44" s="181">
        <v>44562</v>
      </c>
      <c r="G44" s="269">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87" customHeight="1" x14ac:dyDescent="0.25">
      <c r="A45" s="48" t="s">
        <v>191</v>
      </c>
      <c r="B45" s="13" t="s">
        <v>32</v>
      </c>
      <c r="C45" s="257" t="s">
        <v>666</v>
      </c>
      <c r="D45" s="135" t="s">
        <v>386</v>
      </c>
      <c r="E45" s="308" t="s">
        <v>33</v>
      </c>
      <c r="F45" s="179">
        <v>44562</v>
      </c>
      <c r="G45" s="180">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308" t="s">
        <v>666</v>
      </c>
      <c r="D46" s="308" t="s">
        <v>546</v>
      </c>
      <c r="E46" s="294"/>
      <c r="F46" s="181">
        <v>44562</v>
      </c>
      <c r="G46" s="269">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422</v>
      </c>
      <c r="B47" s="4" t="s">
        <v>220</v>
      </c>
      <c r="C47" s="294"/>
      <c r="D47" s="294"/>
      <c r="E47" s="294"/>
      <c r="F47" s="181">
        <v>44562</v>
      </c>
      <c r="G47" s="269">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423</v>
      </c>
      <c r="B48" s="4" t="s">
        <v>221</v>
      </c>
      <c r="C48" s="295"/>
      <c r="D48" s="295"/>
      <c r="E48" s="294"/>
      <c r="F48" s="181">
        <v>44562</v>
      </c>
      <c r="G48" s="269">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694</v>
      </c>
      <c r="C49" s="105"/>
      <c r="D49" s="105"/>
      <c r="E49" s="309"/>
      <c r="F49" s="181">
        <v>44562</v>
      </c>
      <c r="G49" s="269">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96" customHeight="1" x14ac:dyDescent="0.25">
      <c r="A50" s="48" t="s">
        <v>193</v>
      </c>
      <c r="B50" s="13" t="s">
        <v>34</v>
      </c>
      <c r="C50" s="257" t="s">
        <v>666</v>
      </c>
      <c r="D50" s="135" t="s">
        <v>386</v>
      </c>
      <c r="E50" s="308" t="s">
        <v>35</v>
      </c>
      <c r="F50" s="179">
        <v>44562</v>
      </c>
      <c r="G50" s="180">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7" t="s">
        <v>666</v>
      </c>
      <c r="D51" s="242" t="s">
        <v>545</v>
      </c>
      <c r="E51" s="294"/>
      <c r="F51" s="181">
        <v>44562</v>
      </c>
      <c r="G51" s="269">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695</v>
      </c>
      <c r="C52" s="21"/>
      <c r="D52" s="21"/>
      <c r="E52" s="309"/>
      <c r="F52" s="181">
        <v>44562</v>
      </c>
      <c r="G52" s="269">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59" t="s">
        <v>549</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60"/>
      <c r="AI53" s="9"/>
    </row>
    <row r="54" spans="1:35" s="12" customFormat="1" ht="96" customHeight="1" x14ac:dyDescent="0.25">
      <c r="A54" s="48" t="s">
        <v>424</v>
      </c>
      <c r="B54" s="13" t="s">
        <v>36</v>
      </c>
      <c r="C54" s="257" t="s">
        <v>666</v>
      </c>
      <c r="D54" s="202" t="s">
        <v>386</v>
      </c>
      <c r="E54" s="308" t="s">
        <v>37</v>
      </c>
      <c r="F54" s="179">
        <v>44562</v>
      </c>
      <c r="G54" s="180">
        <v>45657</v>
      </c>
      <c r="H54" s="261">
        <f>H55+H56+H57</f>
        <v>23113</v>
      </c>
      <c r="I54" s="261">
        <f>I55+I56+I57</f>
        <v>0</v>
      </c>
      <c r="J54" s="261">
        <f>J55+J56+J57</f>
        <v>0</v>
      </c>
      <c r="K54" s="261">
        <f>K55+K56+K57</f>
        <v>23113</v>
      </c>
      <c r="L54" s="261">
        <v>0</v>
      </c>
      <c r="M54" s="261">
        <f>M55+M56+M57</f>
        <v>19167.699999999997</v>
      </c>
      <c r="N54" s="261" t="e">
        <f>N55+N56+N57+#REF!</f>
        <v>#REF!</v>
      </c>
      <c r="O54" s="261">
        <f>O55+O56+O57</f>
        <v>0</v>
      </c>
      <c r="P54" s="261">
        <f t="shared" ref="P54:U54" si="3">P55+P56+P57</f>
        <v>19167.699999999997</v>
      </c>
      <c r="Q54" s="261">
        <f t="shared" si="3"/>
        <v>0</v>
      </c>
      <c r="R54" s="261">
        <f t="shared" si="3"/>
        <v>18660.899999999998</v>
      </c>
      <c r="S54" s="261">
        <f t="shared" si="3"/>
        <v>0</v>
      </c>
      <c r="T54" s="261">
        <f t="shared" si="3"/>
        <v>0</v>
      </c>
      <c r="U54" s="261">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425</v>
      </c>
      <c r="B55" s="4" t="s">
        <v>168</v>
      </c>
      <c r="C55" s="257" t="s">
        <v>666</v>
      </c>
      <c r="D55" s="202" t="s">
        <v>546</v>
      </c>
      <c r="E55" s="294"/>
      <c r="F55" s="181">
        <v>44562</v>
      </c>
      <c r="G55" s="269">
        <v>45657</v>
      </c>
      <c r="H55" s="37">
        <f>I55+J55+K55+L55</f>
        <v>21845.8</v>
      </c>
      <c r="I55" s="37">
        <v>0</v>
      </c>
      <c r="J55" s="37">
        <v>0</v>
      </c>
      <c r="K55" s="37">
        <v>21845.8</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426</v>
      </c>
      <c r="B56" s="4" t="s">
        <v>169</v>
      </c>
      <c r="C56" s="257" t="s">
        <v>666</v>
      </c>
      <c r="D56" s="202" t="s">
        <v>546</v>
      </c>
      <c r="E56" s="294"/>
      <c r="F56" s="181">
        <v>44562</v>
      </c>
      <c r="G56" s="269">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427</v>
      </c>
      <c r="B57" s="4" t="s">
        <v>170</v>
      </c>
      <c r="C57" s="257" t="s">
        <v>666</v>
      </c>
      <c r="D57" s="240" t="s">
        <v>546</v>
      </c>
      <c r="E57" s="294"/>
      <c r="F57" s="181">
        <v>44562</v>
      </c>
      <c r="G57" s="269">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696</v>
      </c>
      <c r="C58" s="4"/>
      <c r="D58" s="4"/>
      <c r="E58" s="106"/>
      <c r="F58" s="181">
        <v>44562</v>
      </c>
      <c r="G58" s="269">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98.25" customHeight="1" x14ac:dyDescent="0.25">
      <c r="A59" s="20" t="s">
        <v>151</v>
      </c>
      <c r="B59" s="13" t="s">
        <v>38</v>
      </c>
      <c r="C59" s="257" t="s">
        <v>666</v>
      </c>
      <c r="D59" s="135" t="s">
        <v>386</v>
      </c>
      <c r="E59" s="308" t="s">
        <v>39</v>
      </c>
      <c r="F59" s="179">
        <v>44562</v>
      </c>
      <c r="G59" s="180">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428</v>
      </c>
      <c r="B60" s="4" t="s">
        <v>213</v>
      </c>
      <c r="C60" s="379" t="s">
        <v>666</v>
      </c>
      <c r="D60" s="379" t="s">
        <v>536</v>
      </c>
      <c r="E60" s="343"/>
      <c r="F60" s="181">
        <v>44562</v>
      </c>
      <c r="G60" s="269">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80"/>
      <c r="D61" s="380"/>
      <c r="E61" s="343"/>
      <c r="F61" s="181">
        <v>44562</v>
      </c>
      <c r="G61" s="269">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697</v>
      </c>
      <c r="C62" s="105"/>
      <c r="D62" s="105"/>
      <c r="E62" s="309"/>
      <c r="F62" s="151" t="s">
        <v>400</v>
      </c>
      <c r="G62" s="146" t="s">
        <v>412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77" t="s">
        <v>41</v>
      </c>
      <c r="B63" s="333"/>
      <c r="C63" s="333"/>
      <c r="D63" s="334"/>
      <c r="E63" s="111"/>
      <c r="F63" s="39"/>
      <c r="G63" s="39"/>
      <c r="H63" s="40">
        <f>H15+H20+H24+H31+H33+H40+H45+H50+H54+H59</f>
        <v>23113</v>
      </c>
      <c r="I63" s="40" t="e">
        <f>I15+I20+I24+I27+I31+I33+I40+I45+I50+I54+I59</f>
        <v>#REF!</v>
      </c>
      <c r="J63" s="40">
        <f>J15+J20+J24+J27+J31+J33+J40+J45+J50+J54+J59</f>
        <v>0</v>
      </c>
      <c r="K63" s="40">
        <f>K15+K20+K24+K27+K31+K33+K40+K45+K50+K54+K59</f>
        <v>23113</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340" t="s">
        <v>459</v>
      </c>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2"/>
      <c r="AI64" s="29"/>
    </row>
    <row r="65" spans="1:34" s="3" customFormat="1" ht="29.25" customHeight="1" x14ac:dyDescent="0.25">
      <c r="A65" s="378" t="s">
        <v>11</v>
      </c>
      <c r="B65" s="378"/>
      <c r="C65" s="378"/>
      <c r="D65" s="378"/>
      <c r="E65" s="378"/>
      <c r="F65" s="378"/>
      <c r="G65" s="378"/>
      <c r="H65" s="378"/>
      <c r="I65" s="378"/>
      <c r="J65" s="378"/>
      <c r="K65" s="378"/>
      <c r="L65" s="378"/>
      <c r="M65" s="378"/>
      <c r="N65" s="378"/>
      <c r="O65" s="378"/>
      <c r="P65" s="378"/>
      <c r="Q65" s="378"/>
      <c r="R65" s="378"/>
      <c r="S65" s="378"/>
      <c r="T65" s="378"/>
      <c r="U65" s="378"/>
      <c r="V65" s="378"/>
      <c r="W65" s="378"/>
      <c r="X65" s="378"/>
      <c r="Y65" s="378"/>
      <c r="Z65" s="378"/>
      <c r="AA65" s="378"/>
      <c r="AB65" s="378"/>
      <c r="AC65" s="378"/>
      <c r="AD65" s="378"/>
      <c r="AE65" s="378"/>
      <c r="AF65" s="378"/>
      <c r="AG65" s="378"/>
      <c r="AH65" s="378"/>
    </row>
    <row r="66" spans="1:34" s="2" customFormat="1" ht="126" customHeight="1" x14ac:dyDescent="0.25">
      <c r="A66" s="20">
        <v>12</v>
      </c>
      <c r="B66" s="13" t="s">
        <v>42</v>
      </c>
      <c r="C66" s="313" t="s">
        <v>652</v>
      </c>
      <c r="D66" s="313" t="s">
        <v>118</v>
      </c>
      <c r="E66" s="308" t="s">
        <v>10</v>
      </c>
      <c r="F66" s="179">
        <v>44562</v>
      </c>
      <c r="G66" s="180">
        <v>45657</v>
      </c>
      <c r="H66" s="36">
        <f>I66+J66+K66+L66</f>
        <v>581</v>
      </c>
      <c r="I66" s="36">
        <f>I67+I69+I71+I73+I75+I77+I79</f>
        <v>0</v>
      </c>
      <c r="J66" s="36">
        <f>J67+J69+J71+J73+J75+J77+J79</f>
        <v>0</v>
      </c>
      <c r="K66" s="36">
        <f>K67+K69+K71+K73+K75+K81</f>
        <v>581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13"/>
      <c r="D67" s="313"/>
      <c r="E67" s="294"/>
      <c r="F67" s="181">
        <v>44562</v>
      </c>
      <c r="G67" s="269">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698</v>
      </c>
      <c r="C68" s="194"/>
      <c r="D68" s="194"/>
      <c r="E68" s="294"/>
      <c r="F68" s="181">
        <v>44562</v>
      </c>
      <c r="G68" s="269">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8" t="s">
        <v>109</v>
      </c>
      <c r="B69" s="4" t="s">
        <v>107</v>
      </c>
      <c r="C69" s="313" t="s">
        <v>653</v>
      </c>
      <c r="D69" s="313" t="s">
        <v>118</v>
      </c>
      <c r="E69" s="294"/>
      <c r="F69" s="181">
        <v>44562</v>
      </c>
      <c r="G69" s="269">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8"/>
      <c r="B70" s="4" t="s">
        <v>699</v>
      </c>
      <c r="C70" s="313"/>
      <c r="D70" s="313"/>
      <c r="E70" s="294"/>
      <c r="F70" s="181">
        <v>44562</v>
      </c>
      <c r="G70" s="269">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8" t="s">
        <v>429</v>
      </c>
      <c r="B71" s="4" t="s">
        <v>384</v>
      </c>
      <c r="C71" s="313"/>
      <c r="D71" s="313"/>
      <c r="E71" s="294"/>
      <c r="F71" s="181">
        <v>44562</v>
      </c>
      <c r="G71" s="269">
        <v>45657</v>
      </c>
      <c r="H71" s="36">
        <f>I71+J71+K71+L71</f>
        <v>105</v>
      </c>
      <c r="I71" s="37">
        <v>0</v>
      </c>
      <c r="J71" s="37">
        <v>0</v>
      </c>
      <c r="K71" s="37">
        <v>105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8"/>
      <c r="B72" s="4" t="s">
        <v>700</v>
      </c>
      <c r="C72" s="194"/>
      <c r="D72" s="194"/>
      <c r="E72" s="294"/>
      <c r="F72" s="296" t="s">
        <v>407</v>
      </c>
      <c r="G72" s="297"/>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8" t="s">
        <v>430</v>
      </c>
      <c r="B73" s="4" t="s">
        <v>383</v>
      </c>
      <c r="C73" s="308" t="s">
        <v>652</v>
      </c>
      <c r="D73" s="308" t="s">
        <v>118</v>
      </c>
      <c r="E73" s="294"/>
      <c r="F73" s="181">
        <v>44562</v>
      </c>
      <c r="G73" s="269">
        <v>45657</v>
      </c>
      <c r="H73" s="36">
        <f>I73+J73+K73+L73</f>
        <v>200</v>
      </c>
      <c r="I73" s="37">
        <v>0</v>
      </c>
      <c r="J73" s="37">
        <v>0</v>
      </c>
      <c r="K73" s="37">
        <v>200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8"/>
      <c r="B74" s="4" t="s">
        <v>701</v>
      </c>
      <c r="C74" s="294"/>
      <c r="D74" s="294"/>
      <c r="E74" s="294"/>
      <c r="F74" s="181">
        <v>44562</v>
      </c>
      <c r="G74" s="269">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8" t="s">
        <v>431</v>
      </c>
      <c r="B75" s="4" t="s">
        <v>155</v>
      </c>
      <c r="C75" s="294"/>
      <c r="D75" s="294"/>
      <c r="E75" s="294"/>
      <c r="F75" s="181">
        <v>44562</v>
      </c>
      <c r="G75" s="269">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8"/>
      <c r="B76" s="4" t="s">
        <v>702</v>
      </c>
      <c r="C76" s="294"/>
      <c r="D76" s="294"/>
      <c r="E76" s="294"/>
      <c r="F76" s="181">
        <v>44562</v>
      </c>
      <c r="G76" s="269">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8" t="s">
        <v>432</v>
      </c>
      <c r="B77" s="4" t="s">
        <v>156</v>
      </c>
      <c r="C77" s="294"/>
      <c r="D77" s="294"/>
      <c r="E77" s="294"/>
      <c r="F77" s="181">
        <v>44562</v>
      </c>
      <c r="G77" s="269">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8"/>
      <c r="B78" s="4" t="s">
        <v>703</v>
      </c>
      <c r="C78" s="295"/>
      <c r="D78" s="295"/>
      <c r="E78" s="294"/>
      <c r="F78" s="296" t="s">
        <v>408</v>
      </c>
      <c r="G78" s="297"/>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442</v>
      </c>
      <c r="B79" s="4" t="s">
        <v>157</v>
      </c>
      <c r="C79" s="313" t="s">
        <v>653</v>
      </c>
      <c r="D79" s="313" t="s">
        <v>118</v>
      </c>
      <c r="E79" s="294"/>
      <c r="F79" s="181">
        <v>44562</v>
      </c>
      <c r="G79" s="269">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9"/>
      <c r="B80" s="237" t="s">
        <v>704</v>
      </c>
      <c r="C80" s="313"/>
      <c r="D80" s="308"/>
      <c r="E80" s="295"/>
      <c r="F80" s="278">
        <v>44562</v>
      </c>
      <c r="G80" s="279">
        <v>45657</v>
      </c>
      <c r="H80" s="200"/>
      <c r="I80" s="201"/>
      <c r="J80" s="201"/>
      <c r="K80" s="201"/>
      <c r="L80" s="201"/>
      <c r="M80" s="200"/>
      <c r="N80" s="201"/>
      <c r="O80" s="201"/>
      <c r="P80" s="201"/>
      <c r="Q80" s="201"/>
      <c r="R80" s="200"/>
      <c r="S80" s="201"/>
      <c r="T80" s="201"/>
      <c r="U80" s="201"/>
      <c r="V80" s="201"/>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676</v>
      </c>
      <c r="B81" s="273" t="s">
        <v>675</v>
      </c>
      <c r="C81" s="313" t="s">
        <v>653</v>
      </c>
      <c r="D81" s="313" t="s">
        <v>118</v>
      </c>
      <c r="E81" s="272"/>
      <c r="F81" s="278">
        <v>44562</v>
      </c>
      <c r="G81" s="279">
        <v>45657</v>
      </c>
      <c r="H81" s="200">
        <f>J81+K81</f>
        <v>30</v>
      </c>
      <c r="I81" s="201"/>
      <c r="J81" s="201"/>
      <c r="K81" s="201">
        <v>30</v>
      </c>
      <c r="L81" s="201"/>
      <c r="M81" s="200"/>
      <c r="N81" s="201"/>
      <c r="O81" s="201"/>
      <c r="P81" s="201">
        <v>30</v>
      </c>
      <c r="Q81" s="201"/>
      <c r="R81" s="200"/>
      <c r="S81" s="201"/>
      <c r="T81" s="201"/>
      <c r="U81" s="201">
        <v>30</v>
      </c>
      <c r="V81" s="201"/>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8"/>
      <c r="B82" s="4" t="s">
        <v>705</v>
      </c>
      <c r="C82" s="313"/>
      <c r="D82" s="308"/>
      <c r="E82" s="274"/>
      <c r="F82" s="278">
        <v>44562</v>
      </c>
      <c r="G82" s="279">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70" t="s">
        <v>12</v>
      </c>
      <c r="B83" s="371"/>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2"/>
    </row>
    <row r="84" spans="1:50" s="205" customFormat="1" ht="58.5" customHeight="1" x14ac:dyDescent="0.25">
      <c r="A84" s="20" t="s">
        <v>115</v>
      </c>
      <c r="B84" s="13" t="s">
        <v>43</v>
      </c>
      <c r="C84" s="308" t="s">
        <v>653</v>
      </c>
      <c r="D84" s="308" t="s">
        <v>118</v>
      </c>
      <c r="E84" s="308" t="s">
        <v>13</v>
      </c>
      <c r="F84" s="181">
        <v>44562</v>
      </c>
      <c r="G84" s="269">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294"/>
      <c r="D85" s="294"/>
      <c r="E85" s="294"/>
      <c r="F85" s="181">
        <v>44562</v>
      </c>
      <c r="G85" s="269">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294"/>
      <c r="D86" s="294"/>
      <c r="E86" s="294"/>
      <c r="F86" s="181">
        <v>44562</v>
      </c>
      <c r="G86" s="269">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6"/>
      <c r="B87" s="4" t="s">
        <v>706</v>
      </c>
      <c r="C87" s="295"/>
      <c r="D87" s="295"/>
      <c r="E87" s="294"/>
      <c r="F87" s="181">
        <v>44562</v>
      </c>
      <c r="G87" s="269">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6">
        <v>44268</v>
      </c>
      <c r="B88" s="4" t="s">
        <v>533</v>
      </c>
      <c r="C88" s="256"/>
      <c r="D88" s="256"/>
      <c r="E88" s="294"/>
      <c r="F88" s="181">
        <v>44562</v>
      </c>
      <c r="G88" s="269">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6"/>
      <c r="B89" s="4" t="s">
        <v>707</v>
      </c>
      <c r="C89" s="256"/>
      <c r="D89" s="256"/>
      <c r="E89" s="294"/>
      <c r="F89" s="181">
        <v>44562</v>
      </c>
      <c r="G89" s="269">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7" t="s">
        <v>196</v>
      </c>
      <c r="B90" s="13" t="s">
        <v>114</v>
      </c>
      <c r="C90" s="308" t="s">
        <v>654</v>
      </c>
      <c r="D90" s="308" t="s">
        <v>118</v>
      </c>
      <c r="E90" s="294"/>
      <c r="F90" s="179">
        <v>44562</v>
      </c>
      <c r="G90" s="180">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6" t="s">
        <v>197</v>
      </c>
      <c r="B91" s="4" t="s">
        <v>567</v>
      </c>
      <c r="C91" s="294"/>
      <c r="D91" s="294"/>
      <c r="E91" s="294"/>
      <c r="F91" s="181">
        <v>44562</v>
      </c>
      <c r="G91" s="269">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6" t="s">
        <v>198</v>
      </c>
      <c r="B92" s="4" t="s">
        <v>568</v>
      </c>
      <c r="C92" s="294"/>
      <c r="D92" s="294"/>
      <c r="E92" s="294"/>
      <c r="F92" s="181">
        <v>44562</v>
      </c>
      <c r="G92" s="269">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6"/>
      <c r="B93" s="4" t="s">
        <v>708</v>
      </c>
      <c r="C93" s="294"/>
      <c r="D93" s="294"/>
      <c r="E93" s="294"/>
      <c r="F93" s="181">
        <v>44562</v>
      </c>
      <c r="G93" s="269">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6" t="s">
        <v>199</v>
      </c>
      <c r="B94" s="4" t="s">
        <v>570</v>
      </c>
      <c r="C94" s="294"/>
      <c r="D94" s="294"/>
      <c r="E94" s="294"/>
      <c r="F94" s="181">
        <v>44562</v>
      </c>
      <c r="G94" s="269">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6" t="s">
        <v>200</v>
      </c>
      <c r="B95" s="4" t="s">
        <v>569</v>
      </c>
      <c r="C95" s="294"/>
      <c r="D95" s="294"/>
      <c r="E95" s="294"/>
      <c r="F95" s="181">
        <v>44562</v>
      </c>
      <c r="G95" s="269">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6"/>
      <c r="B96" s="4" t="s">
        <v>709</v>
      </c>
      <c r="C96" s="295"/>
      <c r="D96" s="295"/>
      <c r="E96" s="295"/>
      <c r="F96" s="181">
        <v>44562</v>
      </c>
      <c r="G96" s="269">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52" t="s">
        <v>550</v>
      </c>
      <c r="B97" s="365"/>
      <c r="C97" s="365"/>
      <c r="D97" s="365"/>
      <c r="E97" s="365"/>
      <c r="F97" s="365"/>
      <c r="G97" s="365"/>
      <c r="H97" s="365"/>
      <c r="I97" s="365"/>
      <c r="J97" s="365"/>
      <c r="K97" s="365"/>
      <c r="L97" s="365"/>
      <c r="M97" s="365"/>
      <c r="N97" s="365"/>
      <c r="O97" s="365"/>
      <c r="P97" s="365"/>
      <c r="Q97" s="365"/>
      <c r="R97" s="365"/>
      <c r="S97" s="365"/>
      <c r="T97" s="365"/>
      <c r="U97" s="365"/>
      <c r="V97" s="365"/>
      <c r="W97" s="365"/>
      <c r="X97" s="365"/>
      <c r="Y97" s="365"/>
      <c r="Z97" s="365"/>
      <c r="AA97" s="365"/>
      <c r="AB97" s="365"/>
      <c r="AC97" s="365"/>
      <c r="AD97" s="365"/>
      <c r="AE97" s="365"/>
      <c r="AF97" s="365"/>
      <c r="AG97" s="365"/>
      <c r="AH97" s="366"/>
    </row>
    <row r="98" spans="1:38" s="2" customFormat="1" ht="79.5" customHeight="1" x14ac:dyDescent="0.25">
      <c r="A98" s="20" t="s">
        <v>201</v>
      </c>
      <c r="B98" s="13" t="s">
        <v>45</v>
      </c>
      <c r="C98" s="308" t="s">
        <v>652</v>
      </c>
      <c r="D98" s="308" t="s">
        <v>118</v>
      </c>
      <c r="E98" s="308" t="s">
        <v>14</v>
      </c>
      <c r="F98" s="179">
        <v>44562</v>
      </c>
      <c r="G98" s="180">
        <v>45657</v>
      </c>
      <c r="H98" s="36">
        <f>I98+J98+K98+L98</f>
        <v>27908.5</v>
      </c>
      <c r="I98" s="36">
        <f>I99+I100+I101+I102</f>
        <v>0</v>
      </c>
      <c r="J98" s="36">
        <f t="shared" ref="J98:L98" si="9">J99+J100+J101+J102</f>
        <v>0</v>
      </c>
      <c r="K98" s="36">
        <f t="shared" si="9"/>
        <v>27908.5</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294"/>
      <c r="D99" s="294"/>
      <c r="E99" s="294"/>
      <c r="F99" s="181">
        <v>44562</v>
      </c>
      <c r="G99" s="269">
        <v>45657</v>
      </c>
      <c r="H99" s="36">
        <f t="shared" ref="H99:H102" si="12">I99+J99+K99+L99</f>
        <v>25991.8</v>
      </c>
      <c r="I99" s="37">
        <f t="shared" ref="I99:J99" si="13">I100+I101+I102</f>
        <v>0</v>
      </c>
      <c r="J99" s="37">
        <f t="shared" si="13"/>
        <v>0</v>
      </c>
      <c r="K99" s="37">
        <v>25991.8</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294"/>
      <c r="D100" s="294"/>
      <c r="E100" s="294"/>
      <c r="F100" s="181">
        <v>44562</v>
      </c>
      <c r="G100" s="269">
        <v>45657</v>
      </c>
      <c r="H100" s="36">
        <f t="shared" si="12"/>
        <v>1901.7</v>
      </c>
      <c r="I100" s="37">
        <v>0</v>
      </c>
      <c r="J100" s="37">
        <v>0</v>
      </c>
      <c r="K100" s="37">
        <v>1901.7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447</v>
      </c>
      <c r="C101" s="294"/>
      <c r="D101" s="294"/>
      <c r="E101" s="294"/>
      <c r="F101" s="181">
        <v>44562</v>
      </c>
      <c r="G101" s="269">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433</v>
      </c>
      <c r="B102" s="4" t="s">
        <v>448</v>
      </c>
      <c r="C102" s="294"/>
      <c r="D102" s="294"/>
      <c r="E102" s="294"/>
      <c r="F102" s="181">
        <v>44562</v>
      </c>
      <c r="G102" s="269">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710</v>
      </c>
      <c r="C103" s="295"/>
      <c r="D103" s="295"/>
      <c r="E103" s="295"/>
      <c r="F103" s="197" t="s">
        <v>400</v>
      </c>
      <c r="G103" s="195"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13" t="s">
        <v>652</v>
      </c>
      <c r="D104" s="313" t="s">
        <v>118</v>
      </c>
      <c r="E104" s="308" t="s">
        <v>15</v>
      </c>
      <c r="F104" s="179">
        <v>44562</v>
      </c>
      <c r="G104" s="180">
        <v>45657</v>
      </c>
      <c r="H104" s="261">
        <f>I104+J104+K104+L104</f>
        <v>10281.5</v>
      </c>
      <c r="I104" s="261">
        <v>0</v>
      </c>
      <c r="J104" s="261">
        <v>0</v>
      </c>
      <c r="K104" s="261">
        <f>K105+K106+K107</f>
        <v>10281.5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13"/>
      <c r="D105" s="313"/>
      <c r="E105" s="294"/>
      <c r="F105" s="181">
        <v>44562</v>
      </c>
      <c r="G105" s="269">
        <v>45657</v>
      </c>
      <c r="H105" s="261">
        <f>I105+J105+K105+L105</f>
        <v>0</v>
      </c>
      <c r="I105" s="262">
        <v>0</v>
      </c>
      <c r="J105" s="262">
        <v>0</v>
      </c>
      <c r="K105" s="262">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13" t="s">
        <v>652</v>
      </c>
      <c r="D106" s="313" t="s">
        <v>118</v>
      </c>
      <c r="E106" s="294"/>
      <c r="F106" s="181">
        <v>44562</v>
      </c>
      <c r="G106" s="269">
        <v>45657</v>
      </c>
      <c r="H106" s="261">
        <f>I106+J106+K106+L106</f>
        <v>9548.5</v>
      </c>
      <c r="I106" s="262">
        <v>0</v>
      </c>
      <c r="J106" s="262">
        <v>0</v>
      </c>
      <c r="K106" s="262">
        <v>9548.5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434</v>
      </c>
      <c r="B107" s="4" t="s">
        <v>50</v>
      </c>
      <c r="C107" s="313"/>
      <c r="D107" s="313"/>
      <c r="E107" s="294"/>
      <c r="F107" s="181">
        <v>44562</v>
      </c>
      <c r="G107" s="269">
        <v>45657</v>
      </c>
      <c r="H107" s="261">
        <f>I107+J107+K107+L107</f>
        <v>733</v>
      </c>
      <c r="I107" s="262">
        <v>0</v>
      </c>
      <c r="J107" s="262">
        <v>0</v>
      </c>
      <c r="K107" s="262">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443</v>
      </c>
      <c r="C108" s="196"/>
      <c r="D108" s="196"/>
      <c r="E108" s="295"/>
      <c r="F108" s="197" t="s">
        <v>400</v>
      </c>
      <c r="G108" s="195" t="s">
        <v>402</v>
      </c>
      <c r="H108" s="261"/>
      <c r="I108" s="262"/>
      <c r="J108" s="262"/>
      <c r="K108" s="262"/>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10" t="s">
        <v>60</v>
      </c>
      <c r="B109" s="333"/>
      <c r="C109" s="333"/>
      <c r="D109" s="334"/>
      <c r="E109" s="110"/>
      <c r="F109" s="52"/>
      <c r="G109" s="53"/>
      <c r="H109" s="40">
        <f>J109+K109</f>
        <v>38936</v>
      </c>
      <c r="I109" s="40">
        <f t="shared" ref="I109:Q109" si="21">I66+I84+I90+I98+I104</f>
        <v>0</v>
      </c>
      <c r="J109" s="40">
        <f t="shared" si="21"/>
        <v>0</v>
      </c>
      <c r="K109" s="40">
        <f>K66+K84+K90+K98+K104</f>
        <v>38936</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5"/>
    </row>
    <row r="110" spans="1:38" s="51" customFormat="1" ht="31.5" customHeight="1" x14ac:dyDescent="0.25">
      <c r="A110" s="367" t="s">
        <v>460</v>
      </c>
      <c r="B110" s="368"/>
      <c r="C110" s="368"/>
      <c r="D110" s="368"/>
      <c r="E110" s="368"/>
      <c r="F110" s="368"/>
      <c r="G110" s="368"/>
      <c r="H110" s="368"/>
      <c r="I110" s="368"/>
      <c r="J110" s="368"/>
      <c r="K110" s="368"/>
      <c r="L110" s="368"/>
      <c r="M110" s="368"/>
      <c r="N110" s="368"/>
      <c r="O110" s="368"/>
      <c r="P110" s="368"/>
      <c r="Q110" s="368"/>
      <c r="R110" s="368"/>
      <c r="S110" s="368"/>
      <c r="T110" s="368"/>
      <c r="U110" s="368"/>
      <c r="V110" s="368"/>
      <c r="W110" s="368"/>
      <c r="X110" s="368"/>
      <c r="Y110" s="368"/>
      <c r="Z110" s="368"/>
      <c r="AA110" s="368"/>
      <c r="AB110" s="368"/>
      <c r="AC110" s="368"/>
      <c r="AD110" s="368"/>
      <c r="AE110" s="368"/>
      <c r="AF110" s="368"/>
      <c r="AG110" s="368"/>
      <c r="AH110" s="369"/>
    </row>
    <row r="111" spans="1:38" s="3" customFormat="1" ht="30" customHeight="1" x14ac:dyDescent="0.25">
      <c r="A111" s="352" t="s">
        <v>61</v>
      </c>
      <c r="B111" s="353"/>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354"/>
    </row>
    <row r="112" spans="1:38" s="2" customFormat="1" ht="63" x14ac:dyDescent="0.25">
      <c r="A112" s="19" t="s">
        <v>205</v>
      </c>
      <c r="B112" s="13" t="s">
        <v>51</v>
      </c>
      <c r="C112" s="308" t="s">
        <v>652</v>
      </c>
      <c r="D112" s="308" t="s">
        <v>143</v>
      </c>
      <c r="E112" s="308" t="s">
        <v>55</v>
      </c>
      <c r="F112" s="179">
        <v>44562</v>
      </c>
      <c r="G112" s="180">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294"/>
      <c r="D113" s="294"/>
      <c r="E113" s="294"/>
      <c r="F113" s="181">
        <v>44562</v>
      </c>
      <c r="G113" s="269">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6" t="s">
        <v>207</v>
      </c>
      <c r="B114" s="4" t="s">
        <v>231</v>
      </c>
      <c r="C114" s="295"/>
      <c r="D114" s="295"/>
      <c r="E114" s="295"/>
      <c r="F114" s="181">
        <v>44562</v>
      </c>
      <c r="G114" s="269">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711</v>
      </c>
      <c r="C115" s="19"/>
      <c r="D115" s="19"/>
      <c r="E115" s="112"/>
      <c r="F115" s="298" t="s">
        <v>401</v>
      </c>
      <c r="G115" s="299"/>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50" t="s">
        <v>664</v>
      </c>
      <c r="C116" s="224" t="s">
        <v>652</v>
      </c>
      <c r="D116" s="224" t="s">
        <v>143</v>
      </c>
      <c r="E116" s="277"/>
      <c r="F116" s="280">
        <v>44562</v>
      </c>
      <c r="G116" s="281">
        <v>45657</v>
      </c>
      <c r="H116" s="282">
        <f>K116</f>
        <v>200</v>
      </c>
      <c r="I116" s="282"/>
      <c r="J116" s="282"/>
      <c r="K116" s="282">
        <f>K117</f>
        <v>200</v>
      </c>
      <c r="L116" s="283"/>
      <c r="M116" s="284">
        <f>P116</f>
        <v>200</v>
      </c>
      <c r="N116" s="283"/>
      <c r="O116" s="283"/>
      <c r="P116" s="282">
        <f>P117</f>
        <v>200</v>
      </c>
      <c r="Q116" s="282"/>
      <c r="R116" s="282">
        <f>U116</f>
        <v>200</v>
      </c>
      <c r="S116" s="282"/>
      <c r="T116" s="282"/>
      <c r="U116" s="282">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657</v>
      </c>
      <c r="C117" s="19"/>
      <c r="D117" s="19"/>
      <c r="E117" s="268"/>
      <c r="F117" s="181">
        <v>44562</v>
      </c>
      <c r="G117" s="269">
        <v>45657</v>
      </c>
      <c r="H117" s="97">
        <f>K117</f>
        <v>200</v>
      </c>
      <c r="I117" s="97"/>
      <c r="J117" s="97"/>
      <c r="K117" s="97">
        <v>200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8"/>
      <c r="B118" s="4" t="s">
        <v>651</v>
      </c>
      <c r="C118" s="19"/>
      <c r="D118" s="19"/>
      <c r="E118" s="268"/>
      <c r="F118" s="181">
        <v>44562</v>
      </c>
      <c r="G118" s="269">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52" t="s">
        <v>551</v>
      </c>
      <c r="B119" s="365"/>
      <c r="C119" s="365"/>
      <c r="D119" s="365"/>
      <c r="E119" s="365"/>
      <c r="F119" s="365"/>
      <c r="G119" s="365"/>
      <c r="H119" s="365"/>
      <c r="I119" s="365"/>
      <c r="J119" s="365"/>
      <c r="K119" s="365"/>
      <c r="L119" s="365"/>
      <c r="M119" s="365"/>
      <c r="N119" s="365"/>
      <c r="O119" s="365"/>
      <c r="P119" s="365"/>
      <c r="Q119" s="365"/>
      <c r="R119" s="365"/>
      <c r="S119" s="365"/>
      <c r="T119" s="365"/>
      <c r="U119" s="365"/>
      <c r="V119" s="365"/>
      <c r="W119" s="365"/>
      <c r="X119" s="365"/>
      <c r="Y119" s="365"/>
      <c r="Z119" s="365"/>
      <c r="AA119" s="365"/>
      <c r="AB119" s="365"/>
      <c r="AC119" s="365"/>
      <c r="AD119" s="365"/>
      <c r="AE119" s="365"/>
      <c r="AF119" s="365"/>
      <c r="AG119" s="365"/>
      <c r="AH119" s="366"/>
    </row>
    <row r="120" spans="1:34" s="2" customFormat="1" ht="52.5" customHeight="1" x14ac:dyDescent="0.25">
      <c r="A120" s="20" t="s">
        <v>209</v>
      </c>
      <c r="B120" s="150" t="s">
        <v>18</v>
      </c>
      <c r="C120" s="300" t="s">
        <v>652</v>
      </c>
      <c r="D120" s="300" t="s">
        <v>143</v>
      </c>
      <c r="E120" s="300" t="s">
        <v>56</v>
      </c>
      <c r="F120" s="280">
        <v>44562</v>
      </c>
      <c r="G120" s="281">
        <v>45657</v>
      </c>
      <c r="H120" s="210">
        <f t="shared" ref="H120:V120" si="23">H121</f>
        <v>200</v>
      </c>
      <c r="I120" s="210">
        <f t="shared" si="23"/>
        <v>0</v>
      </c>
      <c r="J120" s="210">
        <f t="shared" si="23"/>
        <v>0</v>
      </c>
      <c r="K120" s="210">
        <v>200</v>
      </c>
      <c r="L120" s="210">
        <f t="shared" si="23"/>
        <v>0</v>
      </c>
      <c r="M120" s="210">
        <f t="shared" si="23"/>
        <v>200</v>
      </c>
      <c r="N120" s="210">
        <f t="shared" si="23"/>
        <v>0</v>
      </c>
      <c r="O120" s="210">
        <f t="shared" si="23"/>
        <v>0</v>
      </c>
      <c r="P120" s="210">
        <v>200</v>
      </c>
      <c r="Q120" s="210">
        <f t="shared" si="23"/>
        <v>0</v>
      </c>
      <c r="R120" s="210">
        <f t="shared" si="23"/>
        <v>200</v>
      </c>
      <c r="S120" s="210">
        <f t="shared" si="23"/>
        <v>0</v>
      </c>
      <c r="T120" s="210">
        <f t="shared" si="23"/>
        <v>0</v>
      </c>
      <c r="U120" s="210">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01"/>
      <c r="D121" s="301"/>
      <c r="E121" s="301"/>
      <c r="F121" s="285">
        <v>44562</v>
      </c>
      <c r="G121" s="286">
        <v>45657</v>
      </c>
      <c r="H121" s="210">
        <f>I121+J121+K121</f>
        <v>200</v>
      </c>
      <c r="I121" s="214">
        <v>0</v>
      </c>
      <c r="J121" s="214">
        <v>0</v>
      </c>
      <c r="K121" s="214">
        <v>200</v>
      </c>
      <c r="L121" s="214">
        <v>0</v>
      </c>
      <c r="M121" s="210">
        <f>N121+O121+P121</f>
        <v>200</v>
      </c>
      <c r="N121" s="214">
        <v>0</v>
      </c>
      <c r="O121" s="214">
        <v>0</v>
      </c>
      <c r="P121" s="214">
        <v>200</v>
      </c>
      <c r="Q121" s="214">
        <v>0</v>
      </c>
      <c r="R121" s="210">
        <f>S121+T121+U121</f>
        <v>200</v>
      </c>
      <c r="S121" s="214">
        <v>0</v>
      </c>
      <c r="T121" s="214">
        <v>0</v>
      </c>
      <c r="U121" s="214">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01"/>
      <c r="D122" s="301"/>
      <c r="E122" s="301"/>
      <c r="F122" s="285">
        <v>44562</v>
      </c>
      <c r="G122" s="286">
        <v>45657</v>
      </c>
      <c r="H122" s="210"/>
      <c r="I122" s="214"/>
      <c r="J122" s="214"/>
      <c r="K122" s="214"/>
      <c r="L122" s="214"/>
      <c r="M122" s="210"/>
      <c r="N122" s="214"/>
      <c r="O122" s="214"/>
      <c r="P122" s="214"/>
      <c r="Q122" s="214"/>
      <c r="R122" s="210"/>
      <c r="S122" s="214"/>
      <c r="T122" s="214"/>
      <c r="U122" s="214"/>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712</v>
      </c>
      <c r="C123" s="302"/>
      <c r="D123" s="302"/>
      <c r="E123" s="302"/>
      <c r="F123" s="285">
        <v>44562</v>
      </c>
      <c r="G123" s="286">
        <v>45657</v>
      </c>
      <c r="H123" s="214"/>
      <c r="I123" s="214"/>
      <c r="J123" s="214"/>
      <c r="K123" s="214"/>
      <c r="L123" s="214"/>
      <c r="M123" s="214"/>
      <c r="N123" s="214"/>
      <c r="O123" s="214"/>
      <c r="P123" s="214"/>
      <c r="Q123" s="214"/>
      <c r="R123" s="214"/>
      <c r="S123" s="214"/>
      <c r="T123" s="214"/>
      <c r="U123" s="214"/>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83" t="s">
        <v>552</v>
      </c>
      <c r="B124" s="365"/>
      <c r="C124" s="365"/>
      <c r="D124" s="365"/>
      <c r="E124" s="365"/>
      <c r="F124" s="365"/>
      <c r="G124" s="365"/>
      <c r="H124" s="365"/>
      <c r="I124" s="365"/>
      <c r="J124" s="365"/>
      <c r="K124" s="365"/>
      <c r="L124" s="365"/>
      <c r="M124" s="365"/>
      <c r="N124" s="365"/>
      <c r="O124" s="365"/>
      <c r="P124" s="365"/>
      <c r="Q124" s="365"/>
      <c r="R124" s="365"/>
      <c r="S124" s="365"/>
      <c r="T124" s="365"/>
      <c r="U124" s="365"/>
      <c r="V124" s="365"/>
      <c r="W124" s="365"/>
      <c r="X124" s="365"/>
      <c r="Y124" s="365"/>
      <c r="Z124" s="365"/>
      <c r="AA124" s="365"/>
      <c r="AB124" s="365"/>
      <c r="AC124" s="365"/>
      <c r="AD124" s="365"/>
      <c r="AE124" s="365"/>
      <c r="AF124" s="365"/>
      <c r="AG124" s="365"/>
      <c r="AH124" s="366"/>
    </row>
    <row r="125" spans="1:34" s="2" customFormat="1" ht="78.75" customHeight="1" x14ac:dyDescent="0.25">
      <c r="A125" s="20" t="s">
        <v>211</v>
      </c>
      <c r="B125" s="13" t="s">
        <v>52</v>
      </c>
      <c r="C125" s="308" t="s">
        <v>652</v>
      </c>
      <c r="D125" s="308" t="s">
        <v>143</v>
      </c>
      <c r="E125" s="308" t="s">
        <v>121</v>
      </c>
      <c r="F125" s="179">
        <v>44562</v>
      </c>
      <c r="G125" s="180">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294"/>
      <c r="D126" s="294"/>
      <c r="E126" s="294"/>
      <c r="F126" s="181">
        <v>44562</v>
      </c>
      <c r="G126" s="269">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295"/>
      <c r="D127" s="295"/>
      <c r="E127" s="295"/>
      <c r="F127" s="181">
        <v>44562</v>
      </c>
      <c r="G127" s="269">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713</v>
      </c>
      <c r="C128" s="4"/>
      <c r="D128" s="4"/>
      <c r="E128" s="4"/>
      <c r="F128" s="181">
        <v>44562</v>
      </c>
      <c r="G128" s="269">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52" t="s">
        <v>553</v>
      </c>
      <c r="B129" s="365"/>
      <c r="C129" s="365"/>
      <c r="D129" s="365"/>
      <c r="E129" s="365"/>
      <c r="F129" s="365"/>
      <c r="G129" s="365"/>
      <c r="H129" s="365"/>
      <c r="I129" s="365"/>
      <c r="J129" s="365"/>
      <c r="K129" s="365"/>
      <c r="L129" s="365"/>
      <c r="M129" s="365"/>
      <c r="N129" s="365"/>
      <c r="O129" s="365"/>
      <c r="P129" s="365"/>
      <c r="Q129" s="365"/>
      <c r="R129" s="365"/>
      <c r="S129" s="365"/>
      <c r="T129" s="365"/>
      <c r="U129" s="365"/>
      <c r="V129" s="365"/>
      <c r="W129" s="365"/>
      <c r="X129" s="365"/>
      <c r="Y129" s="365"/>
      <c r="Z129" s="365"/>
      <c r="AA129" s="365"/>
      <c r="AB129" s="365"/>
      <c r="AC129" s="365"/>
      <c r="AD129" s="365"/>
      <c r="AE129" s="365"/>
      <c r="AF129" s="365"/>
      <c r="AG129" s="365"/>
      <c r="AH129" s="366"/>
    </row>
    <row r="130" spans="1:34" s="2" customFormat="1" ht="63" x14ac:dyDescent="0.25">
      <c r="A130" s="20" t="s">
        <v>116</v>
      </c>
      <c r="B130" s="13" t="s">
        <v>53</v>
      </c>
      <c r="C130" s="308" t="s">
        <v>652</v>
      </c>
      <c r="D130" s="308" t="s">
        <v>143</v>
      </c>
      <c r="E130" s="308" t="s">
        <v>57</v>
      </c>
      <c r="F130" s="179">
        <v>44562</v>
      </c>
      <c r="G130" s="180">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294"/>
      <c r="D131" s="294"/>
      <c r="E131" s="294"/>
      <c r="F131" s="181">
        <v>44562</v>
      </c>
      <c r="G131" s="269">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294"/>
      <c r="D132" s="294"/>
      <c r="E132" s="294"/>
      <c r="F132" s="181">
        <v>44562</v>
      </c>
      <c r="G132" s="269">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714</v>
      </c>
      <c r="C133" s="295"/>
      <c r="D133" s="295"/>
      <c r="E133" s="295"/>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52" t="s">
        <v>554</v>
      </c>
      <c r="B134" s="365"/>
      <c r="C134" s="365"/>
      <c r="D134" s="365"/>
      <c r="E134" s="365"/>
      <c r="F134" s="365"/>
      <c r="G134" s="365"/>
      <c r="H134" s="365"/>
      <c r="I134" s="365"/>
      <c r="J134" s="365"/>
      <c r="K134" s="365"/>
      <c r="L134" s="365"/>
      <c r="M134" s="365"/>
      <c r="N134" s="365"/>
      <c r="O134" s="365"/>
      <c r="P134" s="365"/>
      <c r="Q134" s="365"/>
      <c r="R134" s="365"/>
      <c r="S134" s="365"/>
      <c r="T134" s="365"/>
      <c r="U134" s="365"/>
      <c r="V134" s="365"/>
      <c r="W134" s="365"/>
      <c r="X134" s="365"/>
      <c r="Y134" s="365"/>
      <c r="Z134" s="365"/>
      <c r="AA134" s="365"/>
      <c r="AB134" s="365"/>
      <c r="AC134" s="365"/>
      <c r="AD134" s="365"/>
      <c r="AE134" s="365"/>
      <c r="AF134" s="365"/>
      <c r="AG134" s="365"/>
      <c r="AH134" s="366"/>
    </row>
    <row r="135" spans="1:34" s="211" customFormat="1" ht="80.25" customHeight="1" x14ac:dyDescent="0.25">
      <c r="A135" s="95" t="s">
        <v>117</v>
      </c>
      <c r="B135" s="150" t="s">
        <v>19</v>
      </c>
      <c r="C135" s="364" t="s">
        <v>652</v>
      </c>
      <c r="D135" s="364" t="s">
        <v>530</v>
      </c>
      <c r="E135" s="300" t="s">
        <v>159</v>
      </c>
      <c r="F135" s="179">
        <v>44562</v>
      </c>
      <c r="G135" s="180">
        <v>45657</v>
      </c>
      <c r="H135" s="210">
        <f t="shared" ref="H135:H139" si="24">I135+J135+K135+L135</f>
        <v>108995.29999999999</v>
      </c>
      <c r="I135" s="210">
        <f>I136+I137+I138+I139</f>
        <v>0</v>
      </c>
      <c r="J135" s="210">
        <f t="shared" ref="J135:L135" si="25">J136+J137+J138+J139</f>
        <v>0</v>
      </c>
      <c r="K135" s="210">
        <f t="shared" si="25"/>
        <v>108995.29999999999</v>
      </c>
      <c r="L135" s="210">
        <f t="shared" si="25"/>
        <v>0</v>
      </c>
      <c r="M135" s="210">
        <f t="shared" ref="M135" si="26">N135+O135+P135+Q135</f>
        <v>94053</v>
      </c>
      <c r="N135" s="210">
        <f>N136+N137+N138+N139</f>
        <v>0</v>
      </c>
      <c r="O135" s="210">
        <f t="shared" ref="O135:Q135" si="27">O136+O137+O138+O139</f>
        <v>0</v>
      </c>
      <c r="P135" s="210">
        <f t="shared" si="27"/>
        <v>94053</v>
      </c>
      <c r="Q135" s="210">
        <f t="shared" si="27"/>
        <v>0</v>
      </c>
      <c r="R135" s="210">
        <f t="shared" ref="R135" si="28">S135+T135+U135+V135</f>
        <v>94175.4</v>
      </c>
      <c r="S135" s="210">
        <f>S136+S137+S138+S139</f>
        <v>0</v>
      </c>
      <c r="T135" s="210">
        <f t="shared" ref="T135:V135" si="29">T136+T137+T138+T139</f>
        <v>0</v>
      </c>
      <c r="U135" s="210">
        <f t="shared" si="29"/>
        <v>94175.4</v>
      </c>
      <c r="V135" s="210">
        <f t="shared" si="29"/>
        <v>0</v>
      </c>
      <c r="W135" s="209" t="s">
        <v>17</v>
      </c>
      <c r="X135" s="209" t="s">
        <v>17</v>
      </c>
      <c r="Y135" s="209" t="s">
        <v>17</v>
      </c>
      <c r="Z135" s="209" t="s">
        <v>17</v>
      </c>
      <c r="AA135" s="209" t="s">
        <v>17</v>
      </c>
      <c r="AB135" s="209" t="s">
        <v>17</v>
      </c>
      <c r="AC135" s="209" t="s">
        <v>17</v>
      </c>
      <c r="AD135" s="209" t="s">
        <v>17</v>
      </c>
      <c r="AE135" s="209" t="s">
        <v>17</v>
      </c>
      <c r="AF135" s="209" t="s">
        <v>17</v>
      </c>
      <c r="AG135" s="209" t="s">
        <v>17</v>
      </c>
      <c r="AH135" s="209" t="s">
        <v>17</v>
      </c>
    </row>
    <row r="136" spans="1:34" s="215" customFormat="1" ht="125.25" customHeight="1" x14ac:dyDescent="0.25">
      <c r="A136" s="212" t="s">
        <v>126</v>
      </c>
      <c r="B136" s="117" t="s">
        <v>128</v>
      </c>
      <c r="C136" s="364"/>
      <c r="D136" s="364"/>
      <c r="E136" s="301"/>
      <c r="F136" s="181">
        <v>44562</v>
      </c>
      <c r="G136" s="269">
        <v>45657</v>
      </c>
      <c r="H136" s="214">
        <f>J136+K136</f>
        <v>89262.2</v>
      </c>
      <c r="I136" s="214">
        <v>0</v>
      </c>
      <c r="J136" s="214">
        <v>0</v>
      </c>
      <c r="K136" s="214">
        <v>89262.2</v>
      </c>
      <c r="L136" s="214">
        <v>0</v>
      </c>
      <c r="M136" s="214">
        <f>O136+P136</f>
        <v>74224.2</v>
      </c>
      <c r="N136" s="214">
        <v>0</v>
      </c>
      <c r="O136" s="214">
        <v>0</v>
      </c>
      <c r="P136" s="214">
        <v>74224.2</v>
      </c>
      <c r="Q136" s="214">
        <v>0</v>
      </c>
      <c r="R136" s="214">
        <f>T136+U136</f>
        <v>74247.199999999997</v>
      </c>
      <c r="S136" s="214">
        <v>0</v>
      </c>
      <c r="T136" s="214">
        <v>0</v>
      </c>
      <c r="U136" s="214">
        <v>74247.199999999997</v>
      </c>
      <c r="V136" s="214">
        <v>0</v>
      </c>
      <c r="W136" s="213" t="s">
        <v>17</v>
      </c>
      <c r="X136" s="213" t="s">
        <v>17</v>
      </c>
      <c r="Y136" s="213" t="s">
        <v>17</v>
      </c>
      <c r="Z136" s="213" t="s">
        <v>17</v>
      </c>
      <c r="AA136" s="213" t="s">
        <v>17</v>
      </c>
      <c r="AB136" s="213" t="s">
        <v>17</v>
      </c>
      <c r="AC136" s="213" t="s">
        <v>17</v>
      </c>
      <c r="AD136" s="213" t="s">
        <v>17</v>
      </c>
      <c r="AE136" s="213" t="s">
        <v>17</v>
      </c>
      <c r="AF136" s="213" t="s">
        <v>17</v>
      </c>
      <c r="AG136" s="213" t="s">
        <v>17</v>
      </c>
      <c r="AH136" s="213" t="s">
        <v>17</v>
      </c>
    </row>
    <row r="137" spans="1:34" s="215" customFormat="1" ht="63" x14ac:dyDescent="0.25">
      <c r="A137" s="216" t="s">
        <v>127</v>
      </c>
      <c r="B137" s="117" t="s">
        <v>124</v>
      </c>
      <c r="C137" s="364"/>
      <c r="D137" s="364"/>
      <c r="E137" s="301"/>
      <c r="F137" s="181">
        <v>44562</v>
      </c>
      <c r="G137" s="269">
        <v>45657</v>
      </c>
      <c r="H137" s="214">
        <f>K137</f>
        <v>8990.4</v>
      </c>
      <c r="I137" s="214">
        <v>0</v>
      </c>
      <c r="J137" s="214">
        <v>0</v>
      </c>
      <c r="K137" s="214">
        <v>8990.4</v>
      </c>
      <c r="L137" s="214">
        <v>0</v>
      </c>
      <c r="M137" s="214">
        <f>O137+P137</f>
        <v>9086.1</v>
      </c>
      <c r="N137" s="214">
        <v>0</v>
      </c>
      <c r="O137" s="214">
        <v>0</v>
      </c>
      <c r="P137" s="214">
        <v>9086.1</v>
      </c>
      <c r="Q137" s="214">
        <v>0</v>
      </c>
      <c r="R137" s="214">
        <f>T137+U137</f>
        <v>9185.5</v>
      </c>
      <c r="S137" s="214">
        <v>0</v>
      </c>
      <c r="T137" s="214">
        <v>0</v>
      </c>
      <c r="U137" s="214">
        <v>9185.5</v>
      </c>
      <c r="V137" s="214">
        <v>0</v>
      </c>
      <c r="W137" s="213" t="s">
        <v>17</v>
      </c>
      <c r="X137" s="213" t="s">
        <v>17</v>
      </c>
      <c r="Y137" s="213" t="s">
        <v>17</v>
      </c>
      <c r="Z137" s="213" t="s">
        <v>17</v>
      </c>
      <c r="AA137" s="213" t="s">
        <v>17</v>
      </c>
      <c r="AB137" s="213" t="s">
        <v>17</v>
      </c>
      <c r="AC137" s="213" t="s">
        <v>17</v>
      </c>
      <c r="AD137" s="213" t="s">
        <v>17</v>
      </c>
      <c r="AE137" s="213" t="s">
        <v>17</v>
      </c>
      <c r="AF137" s="213" t="s">
        <v>17</v>
      </c>
      <c r="AG137" s="213" t="s">
        <v>17</v>
      </c>
      <c r="AH137" s="213" t="s">
        <v>17</v>
      </c>
    </row>
    <row r="138" spans="1:34" s="215" customFormat="1" ht="63" x14ac:dyDescent="0.25">
      <c r="A138" s="216" t="s">
        <v>435</v>
      </c>
      <c r="B138" s="117" t="s">
        <v>125</v>
      </c>
      <c r="C138" s="364"/>
      <c r="D138" s="364"/>
      <c r="E138" s="301"/>
      <c r="F138" s="181">
        <v>44562</v>
      </c>
      <c r="G138" s="269">
        <v>45657</v>
      </c>
      <c r="H138" s="214">
        <f t="shared" si="24"/>
        <v>10387.700000000001</v>
      </c>
      <c r="I138" s="214">
        <v>0</v>
      </c>
      <c r="J138" s="214">
        <v>0</v>
      </c>
      <c r="K138" s="214">
        <v>10387.700000000001</v>
      </c>
      <c r="L138" s="214">
        <v>0</v>
      </c>
      <c r="M138" s="214">
        <f>P138</f>
        <v>10387.700000000001</v>
      </c>
      <c r="N138" s="214">
        <v>0</v>
      </c>
      <c r="O138" s="214">
        <v>0</v>
      </c>
      <c r="P138" s="214">
        <v>10387.700000000001</v>
      </c>
      <c r="Q138" s="214">
        <v>0</v>
      </c>
      <c r="R138" s="214">
        <f>U138</f>
        <v>10387.700000000001</v>
      </c>
      <c r="S138" s="214">
        <v>0</v>
      </c>
      <c r="T138" s="214">
        <v>0</v>
      </c>
      <c r="U138" s="214">
        <v>10387.700000000001</v>
      </c>
      <c r="V138" s="214">
        <v>0</v>
      </c>
      <c r="W138" s="213" t="s">
        <v>17</v>
      </c>
      <c r="X138" s="213" t="s">
        <v>17</v>
      </c>
      <c r="Y138" s="213" t="s">
        <v>17</v>
      </c>
      <c r="Z138" s="213" t="s">
        <v>17</v>
      </c>
      <c r="AA138" s="213" t="s">
        <v>17</v>
      </c>
      <c r="AB138" s="213" t="s">
        <v>17</v>
      </c>
      <c r="AC138" s="213" t="s">
        <v>17</v>
      </c>
      <c r="AD138" s="213" t="s">
        <v>17</v>
      </c>
      <c r="AE138" s="213" t="s">
        <v>17</v>
      </c>
      <c r="AF138" s="213" t="s">
        <v>17</v>
      </c>
      <c r="AG138" s="213" t="s">
        <v>17</v>
      </c>
      <c r="AH138" s="213" t="s">
        <v>17</v>
      </c>
    </row>
    <row r="139" spans="1:34" s="215" customFormat="1" ht="47.25" x14ac:dyDescent="0.25">
      <c r="A139" s="216" t="s">
        <v>658</v>
      </c>
      <c r="B139" s="117" t="s">
        <v>160</v>
      </c>
      <c r="C139" s="364"/>
      <c r="D139" s="364"/>
      <c r="E139" s="302"/>
      <c r="F139" s="181">
        <v>44562</v>
      </c>
      <c r="G139" s="269">
        <v>45657</v>
      </c>
      <c r="H139" s="214">
        <f t="shared" si="24"/>
        <v>355</v>
      </c>
      <c r="I139" s="214">
        <v>0</v>
      </c>
      <c r="J139" s="214">
        <v>0</v>
      </c>
      <c r="K139" s="214">
        <v>355</v>
      </c>
      <c r="L139" s="214">
        <v>0</v>
      </c>
      <c r="M139" s="214">
        <f>O139+P139</f>
        <v>355</v>
      </c>
      <c r="N139" s="214">
        <v>0</v>
      </c>
      <c r="O139" s="214">
        <v>0</v>
      </c>
      <c r="P139" s="214">
        <v>355</v>
      </c>
      <c r="Q139" s="214">
        <v>0</v>
      </c>
      <c r="R139" s="214">
        <f>T139+U139</f>
        <v>355</v>
      </c>
      <c r="S139" s="214">
        <v>0</v>
      </c>
      <c r="T139" s="214">
        <v>0</v>
      </c>
      <c r="U139" s="214">
        <v>355</v>
      </c>
      <c r="V139" s="214">
        <v>0</v>
      </c>
      <c r="W139" s="213" t="s">
        <v>17</v>
      </c>
      <c r="X139" s="213" t="s">
        <v>17</v>
      </c>
      <c r="Y139" s="213" t="s">
        <v>17</v>
      </c>
      <c r="Z139" s="213" t="s">
        <v>17</v>
      </c>
      <c r="AA139" s="213" t="s">
        <v>17</v>
      </c>
      <c r="AB139" s="213" t="s">
        <v>17</v>
      </c>
      <c r="AC139" s="213" t="s">
        <v>17</v>
      </c>
      <c r="AD139" s="213" t="s">
        <v>17</v>
      </c>
      <c r="AE139" s="213" t="s">
        <v>17</v>
      </c>
      <c r="AF139" s="213" t="s">
        <v>17</v>
      </c>
      <c r="AG139" s="213" t="s">
        <v>17</v>
      </c>
      <c r="AH139" s="213" t="s">
        <v>17</v>
      </c>
    </row>
    <row r="140" spans="1:34" s="3" customFormat="1" ht="57" customHeight="1" x14ac:dyDescent="0.25">
      <c r="A140" s="21"/>
      <c r="B140" s="4" t="s">
        <v>715</v>
      </c>
      <c r="C140" s="203"/>
      <c r="D140" s="203"/>
      <c r="E140" s="203"/>
      <c r="F140" s="298" t="s">
        <v>407</v>
      </c>
      <c r="G140" s="299"/>
      <c r="H140" s="214"/>
      <c r="I140" s="214"/>
      <c r="J140" s="214"/>
      <c r="K140" s="214">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1" customFormat="1" ht="83.25" customHeight="1" x14ac:dyDescent="0.25">
      <c r="A141" s="95" t="s">
        <v>659</v>
      </c>
      <c r="B141" s="150" t="s">
        <v>54</v>
      </c>
      <c r="C141" s="300" t="s">
        <v>652</v>
      </c>
      <c r="D141" s="300" t="s">
        <v>530</v>
      </c>
      <c r="E141" s="300" t="s">
        <v>159</v>
      </c>
      <c r="F141" s="179">
        <v>44562</v>
      </c>
      <c r="G141" s="180">
        <v>45657</v>
      </c>
      <c r="H141" s="210">
        <f t="shared" ref="H141:H143" si="30">I141+J141+K141+L141</f>
        <v>8214.0999999999985</v>
      </c>
      <c r="I141" s="210">
        <f>I142+I143+I144</f>
        <v>0</v>
      </c>
      <c r="J141" s="210">
        <f t="shared" ref="J141:L141" si="31">J142+J143+J144</f>
        <v>0</v>
      </c>
      <c r="K141" s="210">
        <f t="shared" si="31"/>
        <v>8214.0999999999985</v>
      </c>
      <c r="L141" s="210">
        <f t="shared" si="31"/>
        <v>0</v>
      </c>
      <c r="M141" s="210">
        <f t="shared" ref="M141" si="32">N141+O141+P141+Q141</f>
        <v>7887.4000000000005</v>
      </c>
      <c r="N141" s="210">
        <f>N142+N143+N144</f>
        <v>0</v>
      </c>
      <c r="O141" s="210">
        <f t="shared" ref="O141:Q141" si="33">O142+O143+O144</f>
        <v>0</v>
      </c>
      <c r="P141" s="210">
        <f t="shared" si="33"/>
        <v>7887.4000000000005</v>
      </c>
      <c r="Q141" s="210">
        <f t="shared" si="33"/>
        <v>0</v>
      </c>
      <c r="R141" s="210">
        <f t="shared" ref="R141" si="34">S141+T141+U141+V141</f>
        <v>7895.4000000000005</v>
      </c>
      <c r="S141" s="210">
        <f>S142+S143+S144</f>
        <v>0</v>
      </c>
      <c r="T141" s="210">
        <f t="shared" ref="T141:V141" si="35">T142+T143+T144</f>
        <v>0</v>
      </c>
      <c r="U141" s="210">
        <f t="shared" si="35"/>
        <v>7895.4000000000005</v>
      </c>
      <c r="V141" s="210">
        <f t="shared" si="35"/>
        <v>0</v>
      </c>
      <c r="W141" s="209" t="s">
        <v>17</v>
      </c>
      <c r="X141" s="209" t="s">
        <v>17</v>
      </c>
      <c r="Y141" s="209" t="s">
        <v>17</v>
      </c>
      <c r="Z141" s="209" t="s">
        <v>17</v>
      </c>
      <c r="AA141" s="209" t="s">
        <v>17</v>
      </c>
      <c r="AB141" s="209" t="s">
        <v>17</v>
      </c>
      <c r="AC141" s="209" t="s">
        <v>17</v>
      </c>
      <c r="AD141" s="209" t="s">
        <v>17</v>
      </c>
      <c r="AE141" s="209" t="s">
        <v>17</v>
      </c>
      <c r="AF141" s="209" t="s">
        <v>17</v>
      </c>
      <c r="AG141" s="209" t="s">
        <v>17</v>
      </c>
      <c r="AH141" s="209" t="s">
        <v>17</v>
      </c>
    </row>
    <row r="142" spans="1:34" s="215" customFormat="1" ht="138.75" customHeight="1" x14ac:dyDescent="0.25">
      <c r="A142" s="216" t="s">
        <v>171</v>
      </c>
      <c r="B142" s="117" t="s">
        <v>138</v>
      </c>
      <c r="C142" s="301"/>
      <c r="D142" s="301"/>
      <c r="E142" s="301"/>
      <c r="F142" s="181">
        <v>44562</v>
      </c>
      <c r="G142" s="269">
        <v>45657</v>
      </c>
      <c r="H142" s="214">
        <f t="shared" si="30"/>
        <v>7335.4</v>
      </c>
      <c r="I142" s="214">
        <v>0</v>
      </c>
      <c r="J142" s="214">
        <v>0</v>
      </c>
      <c r="K142" s="214">
        <v>7335.4</v>
      </c>
      <c r="L142" s="214">
        <v>0</v>
      </c>
      <c r="M142" s="214">
        <f>O142+P142</f>
        <v>7109.1</v>
      </c>
      <c r="N142" s="214">
        <v>0</v>
      </c>
      <c r="O142" s="214">
        <v>0</v>
      </c>
      <c r="P142" s="214">
        <v>7109.1</v>
      </c>
      <c r="Q142" s="214">
        <v>0</v>
      </c>
      <c r="R142" s="214">
        <f>T142+U142</f>
        <v>7109.1</v>
      </c>
      <c r="S142" s="214">
        <v>0</v>
      </c>
      <c r="T142" s="214">
        <v>0</v>
      </c>
      <c r="U142" s="214">
        <v>7109.1</v>
      </c>
      <c r="V142" s="214">
        <v>0</v>
      </c>
      <c r="W142" s="213" t="s">
        <v>17</v>
      </c>
      <c r="X142" s="213" t="s">
        <v>17</v>
      </c>
      <c r="Y142" s="213" t="s">
        <v>17</v>
      </c>
      <c r="Z142" s="213" t="s">
        <v>17</v>
      </c>
      <c r="AA142" s="213" t="s">
        <v>17</v>
      </c>
      <c r="AB142" s="213" t="s">
        <v>17</v>
      </c>
      <c r="AC142" s="213" t="s">
        <v>17</v>
      </c>
      <c r="AD142" s="213" t="s">
        <v>17</v>
      </c>
      <c r="AE142" s="213" t="s">
        <v>17</v>
      </c>
      <c r="AF142" s="213" t="s">
        <v>17</v>
      </c>
      <c r="AG142" s="213" t="s">
        <v>17</v>
      </c>
      <c r="AH142" s="213" t="s">
        <v>17</v>
      </c>
    </row>
    <row r="143" spans="1:34" s="215" customFormat="1" ht="78.75" x14ac:dyDescent="0.25">
      <c r="A143" s="216" t="s">
        <v>172</v>
      </c>
      <c r="B143" s="117" t="s">
        <v>129</v>
      </c>
      <c r="C143" s="301"/>
      <c r="D143" s="301"/>
      <c r="E143" s="301"/>
      <c r="F143" s="181">
        <v>44562</v>
      </c>
      <c r="G143" s="269">
        <v>45657</v>
      </c>
      <c r="H143" s="214">
        <f t="shared" si="30"/>
        <v>689.7</v>
      </c>
      <c r="I143" s="214">
        <v>0</v>
      </c>
      <c r="J143" s="214">
        <v>0</v>
      </c>
      <c r="K143" s="214">
        <v>689.7</v>
      </c>
      <c r="L143" s="214">
        <v>0</v>
      </c>
      <c r="M143" s="214">
        <f>O143+P143</f>
        <v>699.3</v>
      </c>
      <c r="N143" s="214">
        <v>0</v>
      </c>
      <c r="O143" s="214">
        <v>0</v>
      </c>
      <c r="P143" s="214">
        <v>699.3</v>
      </c>
      <c r="Q143" s="214">
        <v>0</v>
      </c>
      <c r="R143" s="214">
        <f>T143+U143</f>
        <v>707.3</v>
      </c>
      <c r="S143" s="214">
        <v>0</v>
      </c>
      <c r="T143" s="214">
        <v>0</v>
      </c>
      <c r="U143" s="214">
        <v>707.3</v>
      </c>
      <c r="V143" s="214">
        <v>0</v>
      </c>
      <c r="W143" s="213" t="s">
        <v>17</v>
      </c>
      <c r="X143" s="213" t="s">
        <v>17</v>
      </c>
      <c r="Y143" s="213" t="s">
        <v>17</v>
      </c>
      <c r="Z143" s="213" t="s">
        <v>17</v>
      </c>
      <c r="AA143" s="213" t="s">
        <v>17</v>
      </c>
      <c r="AB143" s="213" t="s">
        <v>17</v>
      </c>
      <c r="AC143" s="213" t="s">
        <v>17</v>
      </c>
      <c r="AD143" s="213" t="s">
        <v>17</v>
      </c>
      <c r="AE143" s="213" t="s">
        <v>17</v>
      </c>
      <c r="AF143" s="213" t="s">
        <v>17</v>
      </c>
      <c r="AG143" s="213" t="s">
        <v>17</v>
      </c>
      <c r="AH143" s="213" t="s">
        <v>17</v>
      </c>
    </row>
    <row r="144" spans="1:34" s="215" customFormat="1" ht="41.25" customHeight="1" x14ac:dyDescent="0.25">
      <c r="A144" s="216" t="s">
        <v>660</v>
      </c>
      <c r="B144" s="117" t="s">
        <v>161</v>
      </c>
      <c r="C144" s="302"/>
      <c r="D144" s="302"/>
      <c r="E144" s="302"/>
      <c r="F144" s="181">
        <v>44562</v>
      </c>
      <c r="G144" s="269">
        <v>45657</v>
      </c>
      <c r="H144" s="214">
        <f>K144</f>
        <v>189</v>
      </c>
      <c r="I144" s="214">
        <v>0</v>
      </c>
      <c r="J144" s="214">
        <v>0</v>
      </c>
      <c r="K144" s="214">
        <v>189</v>
      </c>
      <c r="L144" s="214">
        <v>0</v>
      </c>
      <c r="M144" s="214">
        <f>O144+P144</f>
        <v>79</v>
      </c>
      <c r="N144" s="214">
        <v>0</v>
      </c>
      <c r="O144" s="214">
        <v>0</v>
      </c>
      <c r="P144" s="214">
        <v>79</v>
      </c>
      <c r="Q144" s="214">
        <v>0</v>
      </c>
      <c r="R144" s="214">
        <f>T144+U144</f>
        <v>79</v>
      </c>
      <c r="S144" s="214">
        <v>0</v>
      </c>
      <c r="T144" s="214">
        <v>0</v>
      </c>
      <c r="U144" s="214">
        <v>79</v>
      </c>
      <c r="V144" s="214">
        <v>0</v>
      </c>
      <c r="W144" s="213" t="s">
        <v>17</v>
      </c>
      <c r="X144" s="213" t="s">
        <v>17</v>
      </c>
      <c r="Y144" s="213" t="s">
        <v>17</v>
      </c>
      <c r="Z144" s="213" t="s">
        <v>17</v>
      </c>
      <c r="AA144" s="213" t="s">
        <v>17</v>
      </c>
      <c r="AB144" s="213" t="s">
        <v>17</v>
      </c>
      <c r="AC144" s="213" t="s">
        <v>17</v>
      </c>
      <c r="AD144" s="213" t="s">
        <v>17</v>
      </c>
      <c r="AE144" s="213" t="s">
        <v>17</v>
      </c>
      <c r="AF144" s="213" t="s">
        <v>17</v>
      </c>
      <c r="AG144" s="213" t="s">
        <v>17</v>
      </c>
      <c r="AH144" s="213" t="s">
        <v>17</v>
      </c>
    </row>
    <row r="145" spans="1:34" s="3" customFormat="1" ht="68.25" customHeight="1" x14ac:dyDescent="0.25">
      <c r="A145" s="21"/>
      <c r="B145" s="4" t="s">
        <v>265</v>
      </c>
      <c r="C145" s="204"/>
      <c r="D145" s="204"/>
      <c r="E145" s="204"/>
      <c r="F145" s="298" t="s">
        <v>407</v>
      </c>
      <c r="G145" s="299"/>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470</v>
      </c>
      <c r="C146" s="361" t="s">
        <v>652</v>
      </c>
      <c r="D146" s="113" t="s">
        <v>530</v>
      </c>
      <c r="E146" s="236"/>
      <c r="F146" s="179">
        <v>44562</v>
      </c>
      <c r="G146" s="180">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62"/>
      <c r="D147" s="204" t="s">
        <v>530</v>
      </c>
      <c r="E147" s="57"/>
      <c r="F147" s="181">
        <v>44562</v>
      </c>
      <c r="G147" s="269">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3" t="s">
        <v>17</v>
      </c>
      <c r="Y147" s="223" t="s">
        <v>17</v>
      </c>
      <c r="Z147" s="223" t="s">
        <v>17</v>
      </c>
      <c r="AA147" s="223" t="s">
        <v>17</v>
      </c>
      <c r="AB147" s="223" t="s">
        <v>17</v>
      </c>
      <c r="AC147" s="223" t="s">
        <v>17</v>
      </c>
      <c r="AD147" s="223" t="s">
        <v>17</v>
      </c>
      <c r="AE147" s="223" t="s">
        <v>17</v>
      </c>
      <c r="AF147" s="223" t="s">
        <v>17</v>
      </c>
      <c r="AG147" s="223" t="s">
        <v>17</v>
      </c>
      <c r="AH147" s="223" t="s">
        <v>17</v>
      </c>
    </row>
    <row r="148" spans="1:34" s="3" customFormat="1" ht="105" customHeight="1" x14ac:dyDescent="0.25">
      <c r="A148" s="21" t="s">
        <v>131</v>
      </c>
      <c r="B148" s="4" t="s">
        <v>255</v>
      </c>
      <c r="C148" s="363"/>
      <c r="D148" s="202" t="s">
        <v>530</v>
      </c>
      <c r="E148" s="57"/>
      <c r="F148" s="181">
        <v>44562</v>
      </c>
      <c r="G148" s="269">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3" t="s">
        <v>17</v>
      </c>
      <c r="Y148" s="223" t="s">
        <v>17</v>
      </c>
      <c r="Z148" s="223" t="s">
        <v>17</v>
      </c>
      <c r="AA148" s="223" t="s">
        <v>17</v>
      </c>
      <c r="AB148" s="223" t="s">
        <v>17</v>
      </c>
      <c r="AC148" s="223" t="s">
        <v>17</v>
      </c>
      <c r="AD148" s="223" t="s">
        <v>17</v>
      </c>
      <c r="AE148" s="223" t="s">
        <v>17</v>
      </c>
      <c r="AF148" s="223" t="s">
        <v>17</v>
      </c>
      <c r="AG148" s="223" t="s">
        <v>17</v>
      </c>
      <c r="AH148" s="223" t="s">
        <v>17</v>
      </c>
    </row>
    <row r="149" spans="1:34" s="3" customFormat="1" ht="62.25" customHeight="1" x14ac:dyDescent="0.25">
      <c r="A149" s="21"/>
      <c r="B149" s="4" t="s">
        <v>266</v>
      </c>
      <c r="C149" s="204"/>
      <c r="D149" s="204"/>
      <c r="E149" s="204"/>
      <c r="F149" s="298" t="s">
        <v>407</v>
      </c>
      <c r="G149" s="299"/>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471</v>
      </c>
      <c r="C150" s="361" t="s">
        <v>652</v>
      </c>
      <c r="D150" s="327" t="s">
        <v>118</v>
      </c>
      <c r="E150" s="57"/>
      <c r="F150" s="179">
        <v>44562</v>
      </c>
      <c r="G150" s="180">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362"/>
      <c r="D151" s="305"/>
      <c r="E151" s="57"/>
      <c r="F151" s="181">
        <v>44562</v>
      </c>
      <c r="G151" s="269">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363"/>
      <c r="D152" s="202"/>
      <c r="E152" s="57"/>
      <c r="F152" s="181">
        <v>44562</v>
      </c>
      <c r="G152" s="269">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04"/>
      <c r="D153" s="204"/>
      <c r="E153" s="204"/>
      <c r="F153" s="298" t="s">
        <v>407</v>
      </c>
      <c r="G153" s="299"/>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469</v>
      </c>
      <c r="C154" s="361" t="s">
        <v>652</v>
      </c>
      <c r="D154" s="327" t="s">
        <v>118</v>
      </c>
      <c r="E154" s="253"/>
      <c r="F154" s="179">
        <v>44562</v>
      </c>
      <c r="G154" s="180">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466</v>
      </c>
      <c r="C155" s="362"/>
      <c r="D155" s="304"/>
      <c r="E155" s="253"/>
      <c r="F155" s="181">
        <v>44562</v>
      </c>
      <c r="G155" s="269">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661</v>
      </c>
      <c r="B156" s="4" t="s">
        <v>467</v>
      </c>
      <c r="C156" s="363"/>
      <c r="D156" s="305"/>
      <c r="E156" s="253"/>
      <c r="F156" s="181">
        <v>44562</v>
      </c>
      <c r="G156" s="269">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414</v>
      </c>
      <c r="C157" s="308" t="s">
        <v>652</v>
      </c>
      <c r="D157" s="253"/>
      <c r="E157" s="253"/>
      <c r="F157" s="298" t="s">
        <v>407</v>
      </c>
      <c r="G157" s="299"/>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662</v>
      </c>
      <c r="B158" s="13" t="s">
        <v>450</v>
      </c>
      <c r="C158" s="294"/>
      <c r="D158" s="19" t="s">
        <v>530</v>
      </c>
      <c r="E158" s="57"/>
      <c r="F158" s="179">
        <v>44562</v>
      </c>
      <c r="G158" s="180">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663</v>
      </c>
      <c r="B159" s="4" t="s">
        <v>139</v>
      </c>
      <c r="C159" s="295"/>
      <c r="D159" s="202" t="s">
        <v>530</v>
      </c>
      <c r="E159" s="75"/>
      <c r="F159" s="181">
        <v>44562</v>
      </c>
      <c r="G159" s="269">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308" t="s">
        <v>652</v>
      </c>
      <c r="D160" s="204" t="s">
        <v>530</v>
      </c>
      <c r="E160" s="75"/>
      <c r="F160" s="181">
        <v>44562</v>
      </c>
      <c r="G160" s="269">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444</v>
      </c>
      <c r="C161" s="294"/>
      <c r="D161" s="204"/>
      <c r="E161" s="204"/>
      <c r="F161" s="298" t="s">
        <v>404</v>
      </c>
      <c r="G161" s="299"/>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436</v>
      </c>
      <c r="B162" s="150" t="s">
        <v>670</v>
      </c>
      <c r="C162" s="295"/>
      <c r="D162" s="345" t="s">
        <v>118</v>
      </c>
      <c r="E162" s="217"/>
      <c r="F162" s="179">
        <v>44562</v>
      </c>
      <c r="G162" s="180">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8" t="s">
        <v>17</v>
      </c>
      <c r="X162" s="219" t="s">
        <v>17</v>
      </c>
      <c r="Y162" s="219" t="s">
        <v>17</v>
      </c>
      <c r="Z162" s="219" t="s">
        <v>17</v>
      </c>
      <c r="AA162" s="219" t="s">
        <v>17</v>
      </c>
      <c r="AB162" s="219" t="s">
        <v>17</v>
      </c>
      <c r="AC162" s="219" t="s">
        <v>17</v>
      </c>
      <c r="AD162" s="219" t="s">
        <v>17</v>
      </c>
      <c r="AE162" s="219" t="s">
        <v>17</v>
      </c>
      <c r="AF162" s="219" t="s">
        <v>17</v>
      </c>
      <c r="AG162" s="219" t="s">
        <v>17</v>
      </c>
      <c r="AH162" s="219" t="s">
        <v>17</v>
      </c>
    </row>
    <row r="163" spans="1:34" s="3" customFormat="1" ht="130.5" customHeight="1" x14ac:dyDescent="0.25">
      <c r="A163" s="21" t="s">
        <v>132</v>
      </c>
      <c r="B163" s="4" t="s">
        <v>472</v>
      </c>
      <c r="C163" s="308" t="s">
        <v>652</v>
      </c>
      <c r="D163" s="346"/>
      <c r="E163" s="57"/>
      <c r="F163" s="181">
        <v>44562</v>
      </c>
      <c r="G163" s="269">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294"/>
      <c r="D164" s="347"/>
      <c r="E164" s="57"/>
      <c r="F164" s="181">
        <v>44562</v>
      </c>
      <c r="G164" s="269">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20"/>
      <c r="B165" s="4" t="s">
        <v>445</v>
      </c>
      <c r="C165" s="295"/>
      <c r="D165" s="221"/>
      <c r="E165" s="221"/>
      <c r="F165" s="357" t="s">
        <v>401</v>
      </c>
      <c r="G165" s="358"/>
      <c r="H165" s="222"/>
      <c r="I165" s="222"/>
      <c r="J165" s="222"/>
      <c r="K165" s="222"/>
      <c r="L165" s="222"/>
      <c r="M165" s="222"/>
      <c r="N165" s="222"/>
      <c r="O165" s="222"/>
      <c r="P165" s="222"/>
      <c r="Q165" s="222"/>
      <c r="R165" s="222"/>
      <c r="S165" s="222"/>
      <c r="T165" s="222"/>
      <c r="U165" s="222"/>
      <c r="V165" s="222"/>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574</v>
      </c>
      <c r="B166" s="13" t="s">
        <v>468</v>
      </c>
      <c r="C166" s="308" t="s">
        <v>652</v>
      </c>
      <c r="D166" s="19" t="s">
        <v>530</v>
      </c>
      <c r="E166" s="57"/>
      <c r="F166" s="179">
        <v>44562</v>
      </c>
      <c r="G166" s="180">
        <v>45657</v>
      </c>
      <c r="H166" s="34">
        <f t="shared" ref="H166:H168" si="58">I166+J166+K166+L166</f>
        <v>100</v>
      </c>
      <c r="I166" s="34">
        <f>I167+I168</f>
        <v>0</v>
      </c>
      <c r="J166" s="34">
        <f>J167+J168</f>
        <v>100</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294"/>
      <c r="D167" s="202" t="s">
        <v>530</v>
      </c>
      <c r="E167" s="57"/>
      <c r="F167" s="181">
        <v>44562</v>
      </c>
      <c r="G167" s="269">
        <v>45657</v>
      </c>
      <c r="H167" s="35">
        <f t="shared" si="58"/>
        <v>95</v>
      </c>
      <c r="I167" s="35">
        <v>0</v>
      </c>
      <c r="J167" s="35">
        <v>95</v>
      </c>
      <c r="K167" s="35">
        <v>0</v>
      </c>
      <c r="L167" s="35">
        <v>0</v>
      </c>
      <c r="M167" s="35">
        <v>97.8</v>
      </c>
      <c r="N167" s="35">
        <v>0</v>
      </c>
      <c r="O167" s="35">
        <v>97.8</v>
      </c>
      <c r="P167" s="35">
        <v>0</v>
      </c>
      <c r="Q167" s="35">
        <v>0</v>
      </c>
      <c r="R167" s="35">
        <f>T167+U167</f>
        <v>97.8</v>
      </c>
      <c r="S167" s="35">
        <v>0</v>
      </c>
      <c r="T167" s="35">
        <v>97.8</v>
      </c>
      <c r="U167" s="35">
        <v>0</v>
      </c>
      <c r="V167" s="35">
        <v>0</v>
      </c>
      <c r="W167" s="8" t="s">
        <v>17</v>
      </c>
      <c r="X167" s="223" t="s">
        <v>17</v>
      </c>
      <c r="Y167" s="223" t="s">
        <v>17</v>
      </c>
      <c r="Z167" s="223" t="s">
        <v>17</v>
      </c>
      <c r="AA167" s="223" t="s">
        <v>17</v>
      </c>
      <c r="AB167" s="223" t="s">
        <v>17</v>
      </c>
      <c r="AC167" s="223" t="s">
        <v>17</v>
      </c>
      <c r="AD167" s="223" t="s">
        <v>17</v>
      </c>
      <c r="AE167" s="223" t="s">
        <v>17</v>
      </c>
      <c r="AF167" s="223" t="s">
        <v>17</v>
      </c>
      <c r="AG167" s="223" t="s">
        <v>17</v>
      </c>
      <c r="AH167" s="223" t="s">
        <v>17</v>
      </c>
    </row>
    <row r="168" spans="1:34" s="3" customFormat="1" ht="63" x14ac:dyDescent="0.25">
      <c r="A168" s="21" t="s">
        <v>575</v>
      </c>
      <c r="B168" s="4" t="s">
        <v>258</v>
      </c>
      <c r="C168" s="295"/>
      <c r="D168" s="202" t="s">
        <v>530</v>
      </c>
      <c r="E168" s="57"/>
      <c r="F168" s="181">
        <v>44562</v>
      </c>
      <c r="G168" s="269">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3" t="s">
        <v>17</v>
      </c>
      <c r="Y168" s="223" t="s">
        <v>17</v>
      </c>
      <c r="Z168" s="223" t="s">
        <v>17</v>
      </c>
      <c r="AA168" s="223" t="s">
        <v>17</v>
      </c>
      <c r="AB168" s="223" t="s">
        <v>17</v>
      </c>
      <c r="AC168" s="223" t="s">
        <v>17</v>
      </c>
      <c r="AD168" s="223" t="s">
        <v>17</v>
      </c>
      <c r="AE168" s="223" t="s">
        <v>17</v>
      </c>
      <c r="AF168" s="223" t="s">
        <v>17</v>
      </c>
      <c r="AG168" s="223" t="s">
        <v>17</v>
      </c>
      <c r="AH168" s="223" t="s">
        <v>17</v>
      </c>
    </row>
    <row r="169" spans="1:34" s="3" customFormat="1" ht="92.25" customHeight="1" x14ac:dyDescent="0.25">
      <c r="A169" s="220"/>
      <c r="B169" s="117" t="s">
        <v>571</v>
      </c>
      <c r="C169" s="221"/>
      <c r="D169" s="221"/>
      <c r="E169" s="221"/>
      <c r="F169" s="357" t="s">
        <v>401</v>
      </c>
      <c r="G169" s="358"/>
      <c r="H169" s="222"/>
      <c r="I169" s="222"/>
      <c r="J169" s="222"/>
      <c r="K169" s="222"/>
      <c r="L169" s="222"/>
      <c r="M169" s="222"/>
      <c r="N169" s="222"/>
      <c r="O169" s="222"/>
      <c r="P169" s="222"/>
      <c r="Q169" s="222"/>
      <c r="R169" s="222"/>
      <c r="S169" s="222"/>
      <c r="T169" s="222"/>
      <c r="U169" s="222"/>
      <c r="V169" s="222"/>
      <c r="W169" s="109"/>
      <c r="X169" s="109"/>
      <c r="Y169" s="109"/>
      <c r="Z169" s="109" t="s">
        <v>17</v>
      </c>
      <c r="AA169" s="109"/>
      <c r="AB169" s="109"/>
      <c r="AC169" s="109"/>
      <c r="AD169" s="109" t="s">
        <v>17</v>
      </c>
      <c r="AE169" s="109"/>
      <c r="AF169" s="109"/>
      <c r="AG169" s="109"/>
      <c r="AH169" s="109" t="s">
        <v>17</v>
      </c>
    </row>
    <row r="170" spans="1:34" s="211" customFormat="1" ht="125.25" customHeight="1" x14ac:dyDescent="0.25">
      <c r="A170" s="95" t="s">
        <v>576</v>
      </c>
      <c r="B170" s="150" t="s">
        <v>141</v>
      </c>
      <c r="C170" s="224" t="s">
        <v>652</v>
      </c>
      <c r="D170" s="224" t="s">
        <v>530</v>
      </c>
      <c r="E170" s="225"/>
      <c r="F170" s="179">
        <v>44562</v>
      </c>
      <c r="G170" s="180">
        <v>45657</v>
      </c>
      <c r="H170" s="210">
        <f t="shared" ref="H170:H171" si="64">I170+J170+K170+L170</f>
        <v>2332.6999999999998</v>
      </c>
      <c r="I170" s="210">
        <f>I171+I172+I173</f>
        <v>0</v>
      </c>
      <c r="J170" s="210">
        <f>J171+J172+J173</f>
        <v>0</v>
      </c>
      <c r="K170" s="210">
        <f>K171+K172+K173+K174</f>
        <v>2332.6999999999998</v>
      </c>
      <c r="L170" s="210">
        <f>L171+L172+L173</f>
        <v>0</v>
      </c>
      <c r="M170" s="210">
        <f t="shared" ref="M170" si="65">N170+O170+P170+Q170</f>
        <v>2315</v>
      </c>
      <c r="N170" s="210">
        <f>N171+N172+N173</f>
        <v>0</v>
      </c>
      <c r="O170" s="210">
        <f>O171+O172+O173</f>
        <v>0</v>
      </c>
      <c r="P170" s="210">
        <f>P171+P172+P173</f>
        <v>2315</v>
      </c>
      <c r="Q170" s="210">
        <f>Q171+Q172+Q173</f>
        <v>0</v>
      </c>
      <c r="R170" s="210">
        <f>S170+T170+U170+V170</f>
        <v>2315</v>
      </c>
      <c r="S170" s="210">
        <f>S171+S172+S173</f>
        <v>0</v>
      </c>
      <c r="T170" s="210">
        <f>T171+T172+T173</f>
        <v>0</v>
      </c>
      <c r="U170" s="210">
        <f>U171+U172+U173</f>
        <v>2315</v>
      </c>
      <c r="V170" s="210">
        <f>V171+V172+V173</f>
        <v>0</v>
      </c>
      <c r="W170" s="209" t="s">
        <v>17</v>
      </c>
      <c r="X170" s="226" t="s">
        <v>17</v>
      </c>
      <c r="Y170" s="226" t="s">
        <v>17</v>
      </c>
      <c r="Z170" s="226" t="s">
        <v>17</v>
      </c>
      <c r="AA170" s="226" t="s">
        <v>17</v>
      </c>
      <c r="AB170" s="226" t="s">
        <v>17</v>
      </c>
      <c r="AC170" s="226" t="s">
        <v>17</v>
      </c>
      <c r="AD170" s="226" t="s">
        <v>17</v>
      </c>
      <c r="AE170" s="226" t="s">
        <v>17</v>
      </c>
      <c r="AF170" s="226" t="s">
        <v>17</v>
      </c>
      <c r="AG170" s="226" t="s">
        <v>17</v>
      </c>
      <c r="AH170" s="226" t="s">
        <v>17</v>
      </c>
    </row>
    <row r="171" spans="1:34" s="215" customFormat="1" ht="60" customHeight="1" x14ac:dyDescent="0.25">
      <c r="A171" s="216" t="s">
        <v>577</v>
      </c>
      <c r="B171" s="227" t="s">
        <v>142</v>
      </c>
      <c r="C171" s="364" t="s">
        <v>652</v>
      </c>
      <c r="D171" s="364" t="s">
        <v>530</v>
      </c>
      <c r="E171" s="228"/>
      <c r="F171" s="181">
        <v>44562</v>
      </c>
      <c r="G171" s="269">
        <v>45657</v>
      </c>
      <c r="H171" s="214">
        <f t="shared" si="64"/>
        <v>2115</v>
      </c>
      <c r="I171" s="214">
        <v>0</v>
      </c>
      <c r="J171" s="214">
        <v>0</v>
      </c>
      <c r="K171" s="214">
        <v>2115</v>
      </c>
      <c r="L171" s="214">
        <v>0</v>
      </c>
      <c r="M171" s="214">
        <f>O171+P171</f>
        <v>2115</v>
      </c>
      <c r="N171" s="214">
        <v>0</v>
      </c>
      <c r="O171" s="214">
        <v>0</v>
      </c>
      <c r="P171" s="214">
        <v>2115</v>
      </c>
      <c r="Q171" s="214">
        <v>0</v>
      </c>
      <c r="R171" s="214">
        <f>T171+U171</f>
        <v>2115</v>
      </c>
      <c r="S171" s="214">
        <v>0</v>
      </c>
      <c r="T171" s="214">
        <v>0</v>
      </c>
      <c r="U171" s="214">
        <v>2115</v>
      </c>
      <c r="V171" s="214">
        <v>0</v>
      </c>
      <c r="W171" s="213" t="s">
        <v>17</v>
      </c>
      <c r="X171" s="229" t="s">
        <v>17</v>
      </c>
      <c r="Y171" s="229" t="s">
        <v>17</v>
      </c>
      <c r="Z171" s="229" t="s">
        <v>17</v>
      </c>
      <c r="AA171" s="229" t="s">
        <v>17</v>
      </c>
      <c r="AB171" s="229" t="s">
        <v>17</v>
      </c>
      <c r="AC171" s="229" t="s">
        <v>17</v>
      </c>
      <c r="AD171" s="229" t="s">
        <v>17</v>
      </c>
      <c r="AE171" s="229" t="s">
        <v>17</v>
      </c>
      <c r="AF171" s="229" t="s">
        <v>17</v>
      </c>
      <c r="AG171" s="229" t="s">
        <v>17</v>
      </c>
      <c r="AH171" s="229" t="s">
        <v>17</v>
      </c>
    </row>
    <row r="172" spans="1:34" s="215" customFormat="1" ht="41.25" customHeight="1" x14ac:dyDescent="0.25">
      <c r="A172" s="230" t="s">
        <v>578</v>
      </c>
      <c r="B172" s="117" t="s">
        <v>456</v>
      </c>
      <c r="C172" s="364"/>
      <c r="D172" s="364"/>
      <c r="E172" s="231"/>
      <c r="F172" s="181">
        <v>44562</v>
      </c>
      <c r="G172" s="269">
        <v>45657</v>
      </c>
      <c r="H172" s="214">
        <f t="shared" ref="H172" si="66">I172+J172+K172+L172</f>
        <v>217.7</v>
      </c>
      <c r="I172" s="214">
        <v>0</v>
      </c>
      <c r="J172" s="214"/>
      <c r="K172" s="214">
        <v>217.7</v>
      </c>
      <c r="L172" s="214">
        <v>0</v>
      </c>
      <c r="M172" s="214">
        <f>O172+P172</f>
        <v>200</v>
      </c>
      <c r="N172" s="214">
        <v>0</v>
      </c>
      <c r="O172" s="214">
        <v>0</v>
      </c>
      <c r="P172" s="214">
        <v>200</v>
      </c>
      <c r="Q172" s="214">
        <v>0</v>
      </c>
      <c r="R172" s="214">
        <f>T172+U172</f>
        <v>200</v>
      </c>
      <c r="S172" s="214">
        <v>0</v>
      </c>
      <c r="T172" s="214">
        <v>0</v>
      </c>
      <c r="U172" s="214">
        <v>200</v>
      </c>
      <c r="V172" s="214">
        <v>0</v>
      </c>
      <c r="W172" s="213" t="s">
        <v>17</v>
      </c>
      <c r="X172" s="229" t="s">
        <v>17</v>
      </c>
      <c r="Y172" s="229" t="s">
        <v>17</v>
      </c>
      <c r="Z172" s="229" t="s">
        <v>17</v>
      </c>
      <c r="AA172" s="229" t="s">
        <v>17</v>
      </c>
      <c r="AB172" s="229" t="s">
        <v>17</v>
      </c>
      <c r="AC172" s="229" t="s">
        <v>17</v>
      </c>
      <c r="AD172" s="229" t="s">
        <v>17</v>
      </c>
      <c r="AE172" s="229" t="s">
        <v>17</v>
      </c>
      <c r="AF172" s="229" t="s">
        <v>17</v>
      </c>
      <c r="AG172" s="229" t="s">
        <v>17</v>
      </c>
      <c r="AH172" s="229" t="s">
        <v>17</v>
      </c>
    </row>
    <row r="173" spans="1:34" s="215" customFormat="1" ht="56.25" customHeight="1" x14ac:dyDescent="0.25">
      <c r="A173" s="216"/>
      <c r="B173" s="117" t="s">
        <v>572</v>
      </c>
      <c r="C173" s="364"/>
      <c r="D173" s="364"/>
      <c r="E173" s="232"/>
      <c r="F173" s="306" t="s">
        <v>401</v>
      </c>
      <c r="G173" s="307"/>
      <c r="H173" s="233"/>
      <c r="I173" s="233"/>
      <c r="J173" s="233"/>
      <c r="K173" s="233"/>
      <c r="L173" s="233"/>
      <c r="M173" s="233"/>
      <c r="N173" s="233"/>
      <c r="O173" s="233"/>
      <c r="P173" s="233"/>
      <c r="Q173" s="233"/>
      <c r="R173" s="233"/>
      <c r="S173" s="233"/>
      <c r="T173" s="233"/>
      <c r="U173" s="233"/>
      <c r="V173" s="233"/>
      <c r="W173" s="229"/>
      <c r="X173" s="229"/>
      <c r="Y173" s="229"/>
      <c r="Z173" s="229" t="s">
        <v>17</v>
      </c>
      <c r="AA173" s="229"/>
      <c r="AB173" s="229"/>
      <c r="AC173" s="229"/>
      <c r="AD173" s="229" t="s">
        <v>17</v>
      </c>
      <c r="AE173" s="229"/>
      <c r="AF173" s="229"/>
      <c r="AG173" s="229"/>
      <c r="AH173" s="229" t="s">
        <v>17</v>
      </c>
    </row>
    <row r="174" spans="1:34" s="215" customFormat="1" ht="41.25" customHeight="1" x14ac:dyDescent="0.25">
      <c r="A174" s="230" t="s">
        <v>579</v>
      </c>
      <c r="B174" s="117" t="s">
        <v>457</v>
      </c>
      <c r="C174" s="232"/>
      <c r="D174" s="232"/>
      <c r="E174" s="247"/>
      <c r="F174" s="181">
        <v>44562</v>
      </c>
      <c r="G174" s="269">
        <v>45657</v>
      </c>
      <c r="H174" s="214">
        <f t="shared" ref="H174" si="67">I174+J174+K174+L174</f>
        <v>0</v>
      </c>
      <c r="I174" s="214">
        <v>0</v>
      </c>
      <c r="J174" s="214">
        <v>0</v>
      </c>
      <c r="K174" s="214">
        <v>0</v>
      </c>
      <c r="L174" s="214">
        <v>0</v>
      </c>
      <c r="M174" s="214">
        <f t="shared" ref="M174" si="68">N174+O174+P174+Q174</f>
        <v>0</v>
      </c>
      <c r="N174" s="214">
        <v>0</v>
      </c>
      <c r="O174" s="214">
        <v>0</v>
      </c>
      <c r="P174" s="214">
        <v>0</v>
      </c>
      <c r="Q174" s="214">
        <v>0</v>
      </c>
      <c r="R174" s="214">
        <f t="shared" ref="R174" si="69">S174+T174+U174+V174</f>
        <v>0</v>
      </c>
      <c r="S174" s="214">
        <v>0</v>
      </c>
      <c r="T174" s="214">
        <v>0</v>
      </c>
      <c r="U174" s="214">
        <v>0</v>
      </c>
      <c r="V174" s="214">
        <v>0</v>
      </c>
      <c r="W174" s="213"/>
      <c r="X174" s="229"/>
      <c r="Y174" s="229" t="s">
        <v>17</v>
      </c>
      <c r="Z174" s="229" t="s">
        <v>17</v>
      </c>
      <c r="AA174" s="229"/>
      <c r="AB174" s="229"/>
      <c r="AC174" s="229"/>
      <c r="AD174" s="229"/>
      <c r="AE174" s="229"/>
      <c r="AF174" s="229"/>
      <c r="AG174" s="229"/>
      <c r="AH174" s="229"/>
    </row>
    <row r="175" spans="1:34" s="215" customFormat="1" ht="60.75" customHeight="1" x14ac:dyDescent="0.25">
      <c r="A175" s="230"/>
      <c r="B175" s="117" t="s">
        <v>716</v>
      </c>
      <c r="C175" s="232"/>
      <c r="D175" s="232"/>
      <c r="E175" s="247"/>
      <c r="F175" s="182"/>
      <c r="G175" s="182"/>
      <c r="H175" s="214"/>
      <c r="I175" s="233"/>
      <c r="J175" s="233"/>
      <c r="K175" s="233"/>
      <c r="L175" s="233"/>
      <c r="M175" s="233"/>
      <c r="N175" s="233"/>
      <c r="O175" s="233"/>
      <c r="P175" s="233"/>
      <c r="Q175" s="233"/>
      <c r="R175" s="233"/>
      <c r="S175" s="233"/>
      <c r="T175" s="233"/>
      <c r="U175" s="233"/>
      <c r="V175" s="233"/>
      <c r="W175" s="213"/>
      <c r="X175" s="229"/>
      <c r="Y175" s="229"/>
      <c r="Z175" s="229" t="s">
        <v>17</v>
      </c>
      <c r="AA175" s="229"/>
      <c r="AB175" s="229"/>
      <c r="AC175" s="229"/>
      <c r="AD175" s="229" t="s">
        <v>17</v>
      </c>
      <c r="AE175" s="229"/>
      <c r="AF175" s="229"/>
      <c r="AG175" s="229"/>
      <c r="AH175" s="229" t="s">
        <v>17</v>
      </c>
    </row>
    <row r="176" spans="1:34" s="215" customFormat="1" ht="130.5" customHeight="1" x14ac:dyDescent="0.25">
      <c r="A176" s="260"/>
      <c r="B176" s="150" t="s">
        <v>788</v>
      </c>
      <c r="C176" s="290" t="s">
        <v>652</v>
      </c>
      <c r="D176" s="303" t="s">
        <v>118</v>
      </c>
      <c r="E176" s="225"/>
      <c r="F176" s="181">
        <v>44562</v>
      </c>
      <c r="G176" s="289">
        <v>45657</v>
      </c>
      <c r="H176" s="214">
        <f>J176+K176</f>
        <v>49.1</v>
      </c>
      <c r="I176" s="233"/>
      <c r="J176" s="233">
        <f>J177+J178</f>
        <v>49.1</v>
      </c>
      <c r="K176" s="233">
        <v>0</v>
      </c>
      <c r="L176" s="233"/>
      <c r="M176" s="233">
        <f>O176+P176</f>
        <v>50.6</v>
      </c>
      <c r="N176" s="233"/>
      <c r="O176" s="233">
        <f>O177+O178</f>
        <v>50.6</v>
      </c>
      <c r="P176" s="233">
        <v>0</v>
      </c>
      <c r="Q176" s="233"/>
      <c r="R176" s="233">
        <f>T176+U176</f>
        <v>50.6</v>
      </c>
      <c r="S176" s="233"/>
      <c r="T176" s="233">
        <f>T177+T178</f>
        <v>50.6</v>
      </c>
      <c r="U176" s="233">
        <v>0</v>
      </c>
      <c r="V176" s="233"/>
      <c r="W176" s="213" t="s">
        <v>17</v>
      </c>
      <c r="X176" s="229" t="s">
        <v>17</v>
      </c>
      <c r="Y176" s="229" t="s">
        <v>17</v>
      </c>
      <c r="Z176" s="229" t="s">
        <v>17</v>
      </c>
      <c r="AA176" s="229" t="s">
        <v>17</v>
      </c>
      <c r="AB176" s="229" t="s">
        <v>17</v>
      </c>
      <c r="AC176" s="229" t="s">
        <v>17</v>
      </c>
      <c r="AD176" s="229" t="s">
        <v>17</v>
      </c>
      <c r="AE176" s="229" t="s">
        <v>17</v>
      </c>
      <c r="AF176" s="229" t="s">
        <v>17</v>
      </c>
      <c r="AG176" s="229" t="s">
        <v>17</v>
      </c>
      <c r="AH176" s="229" t="s">
        <v>17</v>
      </c>
    </row>
    <row r="177" spans="1:36" s="215" customFormat="1" ht="129.75" customHeight="1" x14ac:dyDescent="0.25">
      <c r="A177" s="260"/>
      <c r="B177" s="117" t="s">
        <v>728</v>
      </c>
      <c r="C177" s="291" t="s">
        <v>652</v>
      </c>
      <c r="D177" s="344"/>
      <c r="E177" s="225"/>
      <c r="F177" s="181">
        <v>44562</v>
      </c>
      <c r="G177" s="289">
        <v>45657</v>
      </c>
      <c r="H177" s="214">
        <f>J177+K177</f>
        <v>48.5</v>
      </c>
      <c r="I177" s="233"/>
      <c r="J177" s="233">
        <v>48.5</v>
      </c>
      <c r="K177" s="233">
        <v>0</v>
      </c>
      <c r="L177" s="233"/>
      <c r="M177" s="233">
        <f>O177+P177</f>
        <v>50</v>
      </c>
      <c r="N177" s="233"/>
      <c r="O177" s="233">
        <v>50</v>
      </c>
      <c r="P177" s="233">
        <v>0</v>
      </c>
      <c r="Q177" s="233"/>
      <c r="R177" s="233">
        <f>T177+U177</f>
        <v>50</v>
      </c>
      <c r="S177" s="233"/>
      <c r="T177" s="233">
        <v>50</v>
      </c>
      <c r="U177" s="233">
        <v>0</v>
      </c>
      <c r="V177" s="233"/>
      <c r="W177" s="213" t="s">
        <v>17</v>
      </c>
      <c r="X177" s="229" t="s">
        <v>17</v>
      </c>
      <c r="Y177" s="229" t="s">
        <v>17</v>
      </c>
      <c r="Z177" s="229" t="s">
        <v>17</v>
      </c>
      <c r="AA177" s="229" t="s">
        <v>17</v>
      </c>
      <c r="AB177" s="229" t="s">
        <v>17</v>
      </c>
      <c r="AC177" s="229" t="s">
        <v>17</v>
      </c>
      <c r="AD177" s="229" t="s">
        <v>17</v>
      </c>
      <c r="AE177" s="229" t="s">
        <v>17</v>
      </c>
      <c r="AF177" s="229" t="s">
        <v>17</v>
      </c>
      <c r="AG177" s="229" t="s">
        <v>17</v>
      </c>
      <c r="AH177" s="229" t="s">
        <v>17</v>
      </c>
    </row>
    <row r="178" spans="1:36" s="215" customFormat="1" ht="108.75" customHeight="1" x14ac:dyDescent="0.25">
      <c r="A178" s="260"/>
      <c r="B178" s="117" t="s">
        <v>727</v>
      </c>
      <c r="C178" s="291" t="s">
        <v>652</v>
      </c>
      <c r="D178" s="348"/>
      <c r="E178" s="225"/>
      <c r="F178" s="181">
        <v>44562</v>
      </c>
      <c r="G178" s="289">
        <v>45657</v>
      </c>
      <c r="H178" s="214">
        <f>J178+K178</f>
        <v>0.6</v>
      </c>
      <c r="I178" s="233"/>
      <c r="J178" s="233">
        <v>0.6</v>
      </c>
      <c r="K178" s="233">
        <v>0</v>
      </c>
      <c r="L178" s="233"/>
      <c r="M178" s="233">
        <f>O178+P178</f>
        <v>0.6</v>
      </c>
      <c r="N178" s="233"/>
      <c r="O178" s="233">
        <v>0.6</v>
      </c>
      <c r="P178" s="233">
        <v>0</v>
      </c>
      <c r="Q178" s="233"/>
      <c r="R178" s="233">
        <f>T178+U178</f>
        <v>0.6</v>
      </c>
      <c r="S178" s="233"/>
      <c r="T178" s="233">
        <v>0.6</v>
      </c>
      <c r="U178" s="233">
        <v>0</v>
      </c>
      <c r="V178" s="233"/>
      <c r="W178" s="213" t="s">
        <v>17</v>
      </c>
      <c r="X178" s="229" t="s">
        <v>17</v>
      </c>
      <c r="Y178" s="229" t="s">
        <v>17</v>
      </c>
      <c r="Z178" s="229" t="s">
        <v>17</v>
      </c>
      <c r="AA178" s="229" t="s">
        <v>17</v>
      </c>
      <c r="AB178" s="229" t="s">
        <v>17</v>
      </c>
      <c r="AC178" s="229" t="s">
        <v>17</v>
      </c>
      <c r="AD178" s="229" t="s">
        <v>17</v>
      </c>
      <c r="AE178" s="229" t="s">
        <v>17</v>
      </c>
      <c r="AF178" s="229" t="s">
        <v>17</v>
      </c>
      <c r="AG178" s="229" t="s">
        <v>17</v>
      </c>
      <c r="AH178" s="229" t="s">
        <v>17</v>
      </c>
    </row>
    <row r="179" spans="1:36" s="215" customFormat="1" ht="57.75" customHeight="1" x14ac:dyDescent="0.25">
      <c r="A179" s="260"/>
      <c r="B179" s="117" t="s">
        <v>726</v>
      </c>
      <c r="C179" s="290"/>
      <c r="D179" s="290"/>
      <c r="E179" s="225"/>
      <c r="F179" s="182"/>
      <c r="G179" s="183"/>
      <c r="H179" s="214"/>
      <c r="I179" s="233"/>
      <c r="J179" s="233"/>
      <c r="K179" s="233"/>
      <c r="L179" s="233"/>
      <c r="M179" s="233"/>
      <c r="N179" s="233"/>
      <c r="O179" s="233"/>
      <c r="P179" s="233"/>
      <c r="Q179" s="233"/>
      <c r="R179" s="233"/>
      <c r="S179" s="233"/>
      <c r="T179" s="233"/>
      <c r="U179" s="233"/>
      <c r="V179" s="233"/>
      <c r="W179" s="213"/>
      <c r="X179" s="229"/>
      <c r="Y179" s="229"/>
      <c r="Z179" s="229" t="s">
        <v>17</v>
      </c>
      <c r="AA179" s="229"/>
      <c r="AB179" s="229"/>
      <c r="AC179" s="229"/>
      <c r="AD179" s="229" t="s">
        <v>17</v>
      </c>
      <c r="AE179" s="229"/>
      <c r="AF179" s="229"/>
      <c r="AG179" s="229"/>
      <c r="AH179" s="229" t="s">
        <v>17</v>
      </c>
    </row>
    <row r="180" spans="1:36" s="215" customFormat="1" ht="99" customHeight="1" x14ac:dyDescent="0.25">
      <c r="A180" s="243" t="s">
        <v>580</v>
      </c>
      <c r="B180" s="150" t="s">
        <v>451</v>
      </c>
      <c r="C180" s="308" t="s">
        <v>652</v>
      </c>
      <c r="D180" s="303" t="s">
        <v>455</v>
      </c>
      <c r="E180" s="303" t="s">
        <v>159</v>
      </c>
      <c r="F180" s="179">
        <v>44562</v>
      </c>
      <c r="G180" s="180">
        <v>45657</v>
      </c>
      <c r="H180" s="210">
        <f>H181</f>
        <v>4600</v>
      </c>
      <c r="I180" s="245"/>
      <c r="J180" s="245">
        <f>J181</f>
        <v>0</v>
      </c>
      <c r="K180" s="245">
        <f>K181</f>
        <v>4600</v>
      </c>
      <c r="L180" s="245"/>
      <c r="M180" s="245">
        <f>M181</f>
        <v>4600</v>
      </c>
      <c r="N180" s="245"/>
      <c r="O180" s="245">
        <f>O181</f>
        <v>0</v>
      </c>
      <c r="P180" s="245">
        <f>P181</f>
        <v>4600</v>
      </c>
      <c r="Q180" s="245"/>
      <c r="R180" s="245">
        <f>R181</f>
        <v>4600</v>
      </c>
      <c r="S180" s="245"/>
      <c r="T180" s="245">
        <f>T181</f>
        <v>0</v>
      </c>
      <c r="U180" s="245">
        <f>U181</f>
        <v>4600</v>
      </c>
      <c r="V180" s="233"/>
      <c r="W180" s="213" t="s">
        <v>17</v>
      </c>
      <c r="X180" s="229" t="s">
        <v>17</v>
      </c>
      <c r="Y180" s="229" t="s">
        <v>17</v>
      </c>
      <c r="Z180" s="229" t="s">
        <v>17</v>
      </c>
      <c r="AA180" s="229" t="s">
        <v>17</v>
      </c>
      <c r="AB180" s="229" t="s">
        <v>17</v>
      </c>
      <c r="AC180" s="229" t="s">
        <v>17</v>
      </c>
      <c r="AD180" s="229" t="s">
        <v>17</v>
      </c>
      <c r="AE180" s="229" t="s">
        <v>17</v>
      </c>
      <c r="AF180" s="229" t="s">
        <v>17</v>
      </c>
      <c r="AG180" s="229" t="s">
        <v>17</v>
      </c>
      <c r="AH180" s="229" t="s">
        <v>17</v>
      </c>
    </row>
    <row r="181" spans="1:36" s="215" customFormat="1" ht="91.5" customHeight="1" x14ac:dyDescent="0.25">
      <c r="A181" s="230" t="s">
        <v>438</v>
      </c>
      <c r="B181" s="117" t="s">
        <v>452</v>
      </c>
      <c r="C181" s="294"/>
      <c r="D181" s="304"/>
      <c r="E181" s="344"/>
      <c r="F181" s="181">
        <v>44562</v>
      </c>
      <c r="G181" s="269">
        <v>45657</v>
      </c>
      <c r="H181" s="214">
        <f>J181+K181</f>
        <v>4600</v>
      </c>
      <c r="I181" s="233"/>
      <c r="J181" s="233">
        <v>0</v>
      </c>
      <c r="K181" s="233">
        <v>4600</v>
      </c>
      <c r="L181" s="233"/>
      <c r="M181" s="233">
        <f>O181+P181</f>
        <v>4600</v>
      </c>
      <c r="N181" s="233"/>
      <c r="O181" s="233">
        <v>0</v>
      </c>
      <c r="P181" s="233">
        <v>4600</v>
      </c>
      <c r="Q181" s="233"/>
      <c r="R181" s="233">
        <f>T181+U181</f>
        <v>4600</v>
      </c>
      <c r="S181" s="233"/>
      <c r="T181" s="233">
        <v>0</v>
      </c>
      <c r="U181" s="233">
        <v>4600</v>
      </c>
      <c r="V181" s="233"/>
      <c r="W181" s="213" t="s">
        <v>17</v>
      </c>
      <c r="X181" s="229" t="s">
        <v>17</v>
      </c>
      <c r="Y181" s="229" t="s">
        <v>17</v>
      </c>
      <c r="Z181" s="229" t="s">
        <v>17</v>
      </c>
      <c r="AA181" s="229" t="s">
        <v>17</v>
      </c>
      <c r="AB181" s="229" t="s">
        <v>17</v>
      </c>
      <c r="AC181" s="229" t="s">
        <v>17</v>
      </c>
      <c r="AD181" s="229" t="s">
        <v>17</v>
      </c>
      <c r="AE181" s="229" t="s">
        <v>17</v>
      </c>
      <c r="AF181" s="229" t="s">
        <v>17</v>
      </c>
      <c r="AG181" s="229" t="s">
        <v>17</v>
      </c>
      <c r="AH181" s="229" t="s">
        <v>17</v>
      </c>
    </row>
    <row r="182" spans="1:36" s="215" customFormat="1" ht="66.75" customHeight="1" x14ac:dyDescent="0.25">
      <c r="A182" s="260"/>
      <c r="B182" s="117" t="s">
        <v>729</v>
      </c>
      <c r="C182" s="376"/>
      <c r="D182" s="305"/>
      <c r="E182" s="344"/>
      <c r="F182" s="182"/>
      <c r="G182" s="183"/>
      <c r="H182" s="214"/>
      <c r="I182" s="233"/>
      <c r="J182" s="233"/>
      <c r="K182" s="233"/>
      <c r="L182" s="233"/>
      <c r="M182" s="233"/>
      <c r="N182" s="233"/>
      <c r="O182" s="233"/>
      <c r="P182" s="233"/>
      <c r="Q182" s="233"/>
      <c r="R182" s="233"/>
      <c r="S182" s="233"/>
      <c r="T182" s="233"/>
      <c r="U182" s="233"/>
      <c r="V182" s="233"/>
      <c r="W182" s="213" t="s">
        <v>17</v>
      </c>
      <c r="X182" s="229" t="s">
        <v>17</v>
      </c>
      <c r="Y182" s="229" t="s">
        <v>17</v>
      </c>
      <c r="Z182" s="229" t="s">
        <v>17</v>
      </c>
      <c r="AA182" s="229" t="s">
        <v>17</v>
      </c>
      <c r="AB182" s="229" t="s">
        <v>17</v>
      </c>
      <c r="AC182" s="229" t="s">
        <v>17</v>
      </c>
      <c r="AD182" s="229" t="s">
        <v>17</v>
      </c>
      <c r="AE182" s="229" t="s">
        <v>17</v>
      </c>
      <c r="AF182" s="229" t="s">
        <v>17</v>
      </c>
      <c r="AG182" s="229" t="s">
        <v>17</v>
      </c>
      <c r="AH182" s="229" t="s">
        <v>17</v>
      </c>
    </row>
    <row r="183" spans="1:36" s="215" customFormat="1" ht="92.25" customHeight="1" x14ac:dyDescent="0.25">
      <c r="A183" s="244" t="s">
        <v>581</v>
      </c>
      <c r="B183" s="150" t="s">
        <v>453</v>
      </c>
      <c r="C183" s="303" t="s">
        <v>652</v>
      </c>
      <c r="D183" s="303" t="s">
        <v>455</v>
      </c>
      <c r="E183" s="344"/>
      <c r="F183" s="179">
        <v>44562</v>
      </c>
      <c r="G183" s="180">
        <v>45657</v>
      </c>
      <c r="H183" s="210">
        <f>J183+K183</f>
        <v>0</v>
      </c>
      <c r="I183" s="245"/>
      <c r="J183" s="245">
        <f>J184</f>
        <v>0</v>
      </c>
      <c r="K183" s="245">
        <f>K184</f>
        <v>0</v>
      </c>
      <c r="L183" s="245"/>
      <c r="M183" s="245">
        <v>0</v>
      </c>
      <c r="N183" s="245"/>
      <c r="O183" s="245">
        <f>O184</f>
        <v>0</v>
      </c>
      <c r="P183" s="245">
        <f>P184</f>
        <v>0</v>
      </c>
      <c r="Q183" s="245"/>
      <c r="R183" s="245">
        <f>T183+U183</f>
        <v>0</v>
      </c>
      <c r="S183" s="245"/>
      <c r="T183" s="245">
        <f>T184</f>
        <v>0</v>
      </c>
      <c r="U183" s="245">
        <f>U184</f>
        <v>0</v>
      </c>
      <c r="V183" s="233"/>
      <c r="W183" s="213" t="s">
        <v>17</v>
      </c>
      <c r="X183" s="229" t="s">
        <v>17</v>
      </c>
      <c r="Y183" s="229" t="s">
        <v>17</v>
      </c>
      <c r="Z183" s="229" t="s">
        <v>17</v>
      </c>
      <c r="AA183" s="229" t="s">
        <v>17</v>
      </c>
      <c r="AB183" s="229" t="s">
        <v>17</v>
      </c>
      <c r="AC183" s="229" t="s">
        <v>17</v>
      </c>
      <c r="AD183" s="229" t="s">
        <v>17</v>
      </c>
      <c r="AE183" s="229" t="s">
        <v>17</v>
      </c>
      <c r="AF183" s="229" t="s">
        <v>17</v>
      </c>
      <c r="AG183" s="229" t="s">
        <v>17</v>
      </c>
      <c r="AH183" s="229" t="s">
        <v>17</v>
      </c>
    </row>
    <row r="184" spans="1:36" s="215" customFormat="1" ht="91.5" customHeight="1" x14ac:dyDescent="0.25">
      <c r="A184" s="243" t="s">
        <v>473</v>
      </c>
      <c r="B184" s="117" t="s">
        <v>454</v>
      </c>
      <c r="C184" s="304"/>
      <c r="D184" s="304"/>
      <c r="E184" s="344"/>
      <c r="F184" s="181">
        <v>44562</v>
      </c>
      <c r="G184" s="269">
        <v>45657</v>
      </c>
      <c r="H184" s="214">
        <f>K184</f>
        <v>0</v>
      </c>
      <c r="I184" s="233"/>
      <c r="J184" s="233">
        <v>0</v>
      </c>
      <c r="K184" s="233">
        <v>0</v>
      </c>
      <c r="L184" s="233"/>
      <c r="M184" s="233">
        <f>O184+P184</f>
        <v>0</v>
      </c>
      <c r="N184" s="233"/>
      <c r="O184" s="233">
        <v>0</v>
      </c>
      <c r="P184" s="233">
        <v>0</v>
      </c>
      <c r="Q184" s="233"/>
      <c r="R184" s="233">
        <f>T184+U184</f>
        <v>0</v>
      </c>
      <c r="S184" s="233"/>
      <c r="T184" s="233">
        <v>0</v>
      </c>
      <c r="U184" s="233">
        <v>0</v>
      </c>
      <c r="V184" s="233"/>
      <c r="W184" s="213" t="s">
        <v>17</v>
      </c>
      <c r="X184" s="229" t="s">
        <v>17</v>
      </c>
      <c r="Y184" s="229" t="s">
        <v>17</v>
      </c>
      <c r="Z184" s="229" t="s">
        <v>17</v>
      </c>
      <c r="AA184" s="229" t="s">
        <v>17</v>
      </c>
      <c r="AB184" s="229" t="s">
        <v>17</v>
      </c>
      <c r="AC184" s="229" t="s">
        <v>17</v>
      </c>
      <c r="AD184" s="229" t="s">
        <v>17</v>
      </c>
      <c r="AE184" s="229" t="s">
        <v>17</v>
      </c>
      <c r="AF184" s="229" t="s">
        <v>17</v>
      </c>
      <c r="AG184" s="229" t="s">
        <v>17</v>
      </c>
      <c r="AH184" s="229" t="s">
        <v>17</v>
      </c>
    </row>
    <row r="185" spans="1:36" s="215" customFormat="1" ht="96" customHeight="1" x14ac:dyDescent="0.25">
      <c r="A185" s="243"/>
      <c r="B185" s="117" t="s">
        <v>730</v>
      </c>
      <c r="C185" s="305"/>
      <c r="D185" s="305"/>
      <c r="E185" s="305"/>
      <c r="F185" s="181">
        <v>44562</v>
      </c>
      <c r="G185" s="269">
        <v>45657</v>
      </c>
      <c r="H185" s="214"/>
      <c r="I185" s="233"/>
      <c r="J185" s="233"/>
      <c r="K185" s="233"/>
      <c r="L185" s="233"/>
      <c r="M185" s="233"/>
      <c r="N185" s="233"/>
      <c r="O185" s="233"/>
      <c r="P185" s="233"/>
      <c r="Q185" s="233"/>
      <c r="R185" s="233"/>
      <c r="S185" s="233"/>
      <c r="T185" s="233"/>
      <c r="U185" s="233"/>
      <c r="V185" s="233"/>
      <c r="W185" s="213" t="s">
        <v>17</v>
      </c>
      <c r="X185" s="229" t="s">
        <v>17</v>
      </c>
      <c r="Y185" s="229" t="s">
        <v>17</v>
      </c>
      <c r="Z185" s="229" t="s">
        <v>17</v>
      </c>
      <c r="AA185" s="229" t="s">
        <v>17</v>
      </c>
      <c r="AB185" s="229" t="s">
        <v>17</v>
      </c>
      <c r="AC185" s="229" t="s">
        <v>17</v>
      </c>
      <c r="AD185" s="229" t="s">
        <v>17</v>
      </c>
      <c r="AE185" s="229" t="s">
        <v>17</v>
      </c>
      <c r="AF185" s="229" t="s">
        <v>17</v>
      </c>
      <c r="AG185" s="229" t="s">
        <v>17</v>
      </c>
      <c r="AH185" s="229" t="s">
        <v>17</v>
      </c>
    </row>
    <row r="186" spans="1:36" s="7" customFormat="1" ht="33.75" customHeight="1" x14ac:dyDescent="0.25">
      <c r="A186" s="310" t="s">
        <v>59</v>
      </c>
      <c r="B186" s="311"/>
      <c r="C186" s="311"/>
      <c r="D186" s="312"/>
      <c r="E186" s="110"/>
      <c r="F186" s="52"/>
      <c r="G186" s="53"/>
      <c r="H186" s="234">
        <f>H120+H135+H141+H146+H150+H158+H154+H162+H166+H170+H180+H183+H116+H176</f>
        <v>125994.2</v>
      </c>
      <c r="I186" s="234">
        <f>I120+I135+I141+I150+I158+I166+I170</f>
        <v>0</v>
      </c>
      <c r="J186" s="234">
        <f>J120+J135+J141+J146+J150+J158+J154+J162+J166+J170+J180+J183+J176</f>
        <v>1452.1</v>
      </c>
      <c r="K186" s="234">
        <f>K120+K135+K141+K146+K150+K158+K154+K162+K166+K170+K180+K183+K116</f>
        <v>124542.09999999999</v>
      </c>
      <c r="L186" s="234">
        <f>L120+L135+L141+L150+L158+L166+L170</f>
        <v>0</v>
      </c>
      <c r="M186" s="234">
        <f>M120+M135+M141+M146+M150+M158+M154+M162+M166+M170+M180+M183+M116+M176</f>
        <v>110749.6</v>
      </c>
      <c r="N186" s="234">
        <f t="shared" ref="N186:S186" si="70">N120+N135+N141+N146+N150+N158+N154+N162+N166+N170+N180+N183</f>
        <v>0</v>
      </c>
      <c r="O186" s="234">
        <f>O120+O135+O141+O146+O150+O158+O154+O162+O166+O170+O180+O183+O176</f>
        <v>1494.1999999999998</v>
      </c>
      <c r="P186" s="234">
        <f>P120+P135+P141+P146+P150+P158+P154+P162+P166+P170+P180+P183+P116</f>
        <v>109255.4</v>
      </c>
      <c r="Q186" s="234">
        <f t="shared" si="70"/>
        <v>0</v>
      </c>
      <c r="R186" s="234">
        <f>R120+R135+R141+R146+R150+R158+R154+R162+R166+R170+R180+R183+R116+R176</f>
        <v>110880</v>
      </c>
      <c r="S186" s="234">
        <f t="shared" si="70"/>
        <v>0</v>
      </c>
      <c r="T186" s="234">
        <f>T120+T135+T141+T146+T150+T158+T154+T162+T166+T170+T180+T183+T176</f>
        <v>1494.1999999999998</v>
      </c>
      <c r="U186" s="234">
        <f>U120+U135+U141+U146+U150+U158+U154+U162+U166+U170+U180+U183+U116</f>
        <v>109385.79999999999</v>
      </c>
      <c r="V186" s="234">
        <f>V120+V135+V141+V150+V158+V166+V170</f>
        <v>0</v>
      </c>
      <c r="W186" s="22"/>
      <c r="X186" s="22"/>
      <c r="Y186" s="22"/>
      <c r="Z186" s="22"/>
      <c r="AA186" s="22"/>
      <c r="AB186" s="22"/>
      <c r="AC186" s="22"/>
      <c r="AD186" s="22"/>
      <c r="AE186" s="22"/>
      <c r="AF186" s="22"/>
      <c r="AG186" s="22"/>
      <c r="AH186" s="22"/>
      <c r="AJ186" s="235"/>
    </row>
    <row r="187" spans="1:36" s="51" customFormat="1" ht="39.75" customHeight="1" x14ac:dyDescent="0.25">
      <c r="A187" s="367" t="s">
        <v>237</v>
      </c>
      <c r="B187" s="368"/>
      <c r="C187" s="368"/>
      <c r="D187" s="368"/>
      <c r="E187" s="368"/>
      <c r="F187" s="368"/>
      <c r="G187" s="368"/>
      <c r="H187" s="368"/>
      <c r="I187" s="368"/>
      <c r="J187" s="368"/>
      <c r="K187" s="368"/>
      <c r="L187" s="368"/>
      <c r="M187" s="368"/>
      <c r="N187" s="368"/>
      <c r="O187" s="368"/>
      <c r="P187" s="368"/>
      <c r="Q187" s="368"/>
      <c r="R187" s="368"/>
      <c r="S187" s="368"/>
      <c r="T187" s="368"/>
      <c r="U187" s="368"/>
      <c r="V187" s="368"/>
      <c r="W187" s="368"/>
      <c r="X187" s="368"/>
      <c r="Y187" s="368"/>
      <c r="Z187" s="368"/>
      <c r="AA187" s="368"/>
      <c r="AB187" s="368"/>
      <c r="AC187" s="368"/>
      <c r="AD187" s="368"/>
      <c r="AE187" s="368"/>
      <c r="AF187" s="368"/>
      <c r="AG187" s="368"/>
      <c r="AH187" s="369"/>
    </row>
    <row r="188" spans="1:36" s="3" customFormat="1" ht="31.5" customHeight="1" x14ac:dyDescent="0.25">
      <c r="A188" s="352" t="s">
        <v>555</v>
      </c>
      <c r="B188" s="365"/>
      <c r="C188" s="365"/>
      <c r="D188" s="365"/>
      <c r="E188" s="365"/>
      <c r="F188" s="365"/>
      <c r="G188" s="365"/>
      <c r="H188" s="365"/>
      <c r="I188" s="365"/>
      <c r="J188" s="365"/>
      <c r="K188" s="365"/>
      <c r="L188" s="365"/>
      <c r="M188" s="365"/>
      <c r="N188" s="365"/>
      <c r="O188" s="365"/>
      <c r="P188" s="365"/>
      <c r="Q188" s="365"/>
      <c r="R188" s="365"/>
      <c r="S188" s="365"/>
      <c r="T188" s="365"/>
      <c r="U188" s="365"/>
      <c r="V188" s="365"/>
      <c r="W188" s="365"/>
      <c r="X188" s="365"/>
      <c r="Y188" s="365"/>
      <c r="Z188" s="365"/>
      <c r="AA188" s="365"/>
      <c r="AB188" s="365"/>
      <c r="AC188" s="365"/>
      <c r="AD188" s="365"/>
      <c r="AE188" s="365"/>
      <c r="AF188" s="365"/>
      <c r="AG188" s="365"/>
      <c r="AH188" s="366"/>
    </row>
    <row r="189" spans="1:36" s="2" customFormat="1" ht="126" x14ac:dyDescent="0.25">
      <c r="A189" s="20" t="s">
        <v>582</v>
      </c>
      <c r="B189" s="13" t="s">
        <v>62</v>
      </c>
      <c r="C189" s="308" t="s">
        <v>669</v>
      </c>
      <c r="D189" s="308" t="s">
        <v>673</v>
      </c>
      <c r="E189" s="308" t="s">
        <v>64</v>
      </c>
      <c r="F189" s="179">
        <v>44562</v>
      </c>
      <c r="G189" s="180">
        <v>45657</v>
      </c>
      <c r="H189" s="41"/>
      <c r="I189" s="41"/>
      <c r="J189" s="41"/>
      <c r="K189" s="41"/>
      <c r="L189" s="43"/>
      <c r="M189" s="41"/>
      <c r="N189" s="41"/>
      <c r="O189" s="41"/>
      <c r="P189" s="41"/>
      <c r="Q189" s="43"/>
      <c r="R189" s="41"/>
      <c r="S189" s="41"/>
      <c r="T189" s="41"/>
      <c r="U189" s="41"/>
      <c r="V189" s="43"/>
      <c r="W189" s="6" t="s">
        <v>17</v>
      </c>
      <c r="X189" s="6" t="s">
        <v>17</v>
      </c>
      <c r="Y189" s="6" t="s">
        <v>17</v>
      </c>
      <c r="Z189" s="6" t="s">
        <v>17</v>
      </c>
      <c r="AA189" s="6" t="s">
        <v>17</v>
      </c>
      <c r="AB189" s="6" t="s">
        <v>17</v>
      </c>
      <c r="AC189" s="6" t="s">
        <v>17</v>
      </c>
      <c r="AD189" s="6" t="s">
        <v>17</v>
      </c>
      <c r="AE189" s="6" t="s">
        <v>17</v>
      </c>
      <c r="AF189" s="6" t="s">
        <v>17</v>
      </c>
      <c r="AG189" s="6" t="s">
        <v>17</v>
      </c>
      <c r="AH189" s="6" t="s">
        <v>17</v>
      </c>
    </row>
    <row r="190" spans="1:36" s="3" customFormat="1" ht="89.25" customHeight="1" x14ac:dyDescent="0.25">
      <c r="A190" s="79" t="s">
        <v>474</v>
      </c>
      <c r="B190" s="4" t="s">
        <v>238</v>
      </c>
      <c r="C190" s="294"/>
      <c r="D190" s="294"/>
      <c r="E190" s="294"/>
      <c r="F190" s="181">
        <v>44562</v>
      </c>
      <c r="G190" s="269">
        <v>45657</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3" customFormat="1" ht="66" customHeight="1" x14ac:dyDescent="0.25">
      <c r="A191" s="79" t="s">
        <v>583</v>
      </c>
      <c r="B191" s="4" t="s">
        <v>250</v>
      </c>
      <c r="C191" s="294"/>
      <c r="D191" s="294"/>
      <c r="E191" s="294"/>
      <c r="F191" s="181">
        <v>44562</v>
      </c>
      <c r="G191" s="269">
        <v>45657</v>
      </c>
      <c r="H191" s="38"/>
      <c r="I191" s="38"/>
      <c r="J191" s="38"/>
      <c r="K191" s="38"/>
      <c r="L191" s="44"/>
      <c r="M191" s="38"/>
      <c r="N191" s="38"/>
      <c r="O191" s="38"/>
      <c r="P191" s="38"/>
      <c r="Q191" s="44"/>
      <c r="R191" s="38"/>
      <c r="S191" s="38"/>
      <c r="T191" s="38"/>
      <c r="U191" s="38"/>
      <c r="V191" s="44"/>
      <c r="W191" s="8" t="s">
        <v>17</v>
      </c>
      <c r="X191" s="8" t="s">
        <v>17</v>
      </c>
      <c r="Y191" s="8" t="s">
        <v>17</v>
      </c>
      <c r="Z191" s="8" t="s">
        <v>17</v>
      </c>
      <c r="AA191" s="8" t="s">
        <v>17</v>
      </c>
      <c r="AB191" s="8" t="s">
        <v>17</v>
      </c>
      <c r="AC191" s="8" t="s">
        <v>17</v>
      </c>
      <c r="AD191" s="8" t="s">
        <v>17</v>
      </c>
      <c r="AE191" s="8" t="s">
        <v>17</v>
      </c>
      <c r="AF191" s="8" t="s">
        <v>17</v>
      </c>
      <c r="AG191" s="8" t="s">
        <v>17</v>
      </c>
      <c r="AH191" s="8" t="s">
        <v>17</v>
      </c>
    </row>
    <row r="192" spans="1:36" s="3" customFormat="1" ht="57" customHeight="1" x14ac:dyDescent="0.25">
      <c r="A192" s="14"/>
      <c r="B192" s="4" t="s">
        <v>731</v>
      </c>
      <c r="C192" s="295"/>
      <c r="D192" s="295"/>
      <c r="E192" s="295"/>
      <c r="F192" s="80" t="s">
        <v>400</v>
      </c>
      <c r="G192" s="80" t="s">
        <v>402</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2" customFormat="1" ht="78.75" x14ac:dyDescent="0.25">
      <c r="A193" s="62" t="s">
        <v>584</v>
      </c>
      <c r="B193" s="13" t="s">
        <v>63</v>
      </c>
      <c r="C193" s="308" t="s">
        <v>652</v>
      </c>
      <c r="D193" s="308" t="s">
        <v>674</v>
      </c>
      <c r="E193" s="308" t="s">
        <v>65</v>
      </c>
      <c r="F193" s="179">
        <v>44562</v>
      </c>
      <c r="G193" s="180">
        <v>45657</v>
      </c>
      <c r="H193" s="261">
        <f>I193+J193+K193+L193</f>
        <v>26</v>
      </c>
      <c r="I193" s="261">
        <f>I194+I195</f>
        <v>0</v>
      </c>
      <c r="J193" s="261">
        <f t="shared" ref="J193:L193" si="71">J194+J195</f>
        <v>0</v>
      </c>
      <c r="K193" s="261">
        <f t="shared" si="71"/>
        <v>26</v>
      </c>
      <c r="L193" s="287">
        <f t="shared" si="71"/>
        <v>0</v>
      </c>
      <c r="M193" s="261">
        <f>N193+O193+P193+Q193</f>
        <v>26</v>
      </c>
      <c r="N193" s="261">
        <f>N194+N195</f>
        <v>0</v>
      </c>
      <c r="O193" s="261">
        <f t="shared" ref="O193:Q193" si="72">O194+O195</f>
        <v>0</v>
      </c>
      <c r="P193" s="261">
        <f t="shared" si="72"/>
        <v>26</v>
      </c>
      <c r="Q193" s="261">
        <f t="shared" si="72"/>
        <v>0</v>
      </c>
      <c r="R193" s="261">
        <f>S193+T193+U193+V193</f>
        <v>26</v>
      </c>
      <c r="S193" s="261">
        <f>S194+S195</f>
        <v>0</v>
      </c>
      <c r="T193" s="261">
        <f t="shared" ref="T193:V193" si="73">T194+T195</f>
        <v>0</v>
      </c>
      <c r="U193" s="261">
        <f t="shared" si="73"/>
        <v>26</v>
      </c>
      <c r="V193" s="36">
        <f t="shared" si="73"/>
        <v>0</v>
      </c>
      <c r="W193" s="6"/>
      <c r="X193" s="6" t="s">
        <v>17</v>
      </c>
      <c r="Y193" s="6"/>
      <c r="AA193" s="6"/>
      <c r="AB193" s="6" t="s">
        <v>17</v>
      </c>
      <c r="AC193" s="6"/>
      <c r="AE193" s="6"/>
      <c r="AF193" s="103" t="s">
        <v>17</v>
      </c>
      <c r="AG193" s="6"/>
    </row>
    <row r="194" spans="1:34" s="3" customFormat="1" ht="66.75" customHeight="1" x14ac:dyDescent="0.25">
      <c r="A194" s="82" t="s">
        <v>585</v>
      </c>
      <c r="B194" s="4" t="s">
        <v>259</v>
      </c>
      <c r="C194" s="294"/>
      <c r="D194" s="294"/>
      <c r="E194" s="294"/>
      <c r="F194" s="181">
        <v>44562</v>
      </c>
      <c r="G194" s="269">
        <v>45657</v>
      </c>
      <c r="H194" s="36">
        <f>I194+J194+K194+L194</f>
        <v>26</v>
      </c>
      <c r="I194" s="37">
        <v>0</v>
      </c>
      <c r="J194" s="37">
        <v>0</v>
      </c>
      <c r="K194" s="37">
        <v>26</v>
      </c>
      <c r="L194" s="84">
        <v>0</v>
      </c>
      <c r="M194" s="36">
        <f>N194+O194+P194+Q194</f>
        <v>26</v>
      </c>
      <c r="N194" s="37">
        <v>0</v>
      </c>
      <c r="O194" s="37">
        <v>0</v>
      </c>
      <c r="P194" s="37">
        <v>26</v>
      </c>
      <c r="Q194" s="84">
        <v>0</v>
      </c>
      <c r="R194" s="36">
        <f>S194+T194+U194+V194</f>
        <v>26</v>
      </c>
      <c r="S194" s="37">
        <v>0</v>
      </c>
      <c r="T194" s="37">
        <v>0</v>
      </c>
      <c r="U194" s="37">
        <v>26</v>
      </c>
      <c r="V194" s="84">
        <v>0</v>
      </c>
      <c r="W194" s="8"/>
      <c r="X194" s="8" t="s">
        <v>17</v>
      </c>
      <c r="Y194" s="8"/>
      <c r="Z194" s="8"/>
      <c r="AA194" s="8"/>
      <c r="AB194" s="8" t="s">
        <v>17</v>
      </c>
      <c r="AC194" s="8"/>
      <c r="AD194" s="8"/>
      <c r="AE194" s="8"/>
      <c r="AF194" s="8" t="s">
        <v>17</v>
      </c>
      <c r="AG194" s="8"/>
      <c r="AH194" s="15"/>
    </row>
    <row r="195" spans="1:34" s="3" customFormat="1" ht="68.25" customHeight="1" x14ac:dyDescent="0.25">
      <c r="A195" s="82" t="s">
        <v>586</v>
      </c>
      <c r="B195" s="4" t="s">
        <v>437</v>
      </c>
      <c r="C195" s="294"/>
      <c r="D195" s="294"/>
      <c r="E195" s="294"/>
      <c r="F195" s="181">
        <v>44562</v>
      </c>
      <c r="G195" s="269">
        <v>45657</v>
      </c>
      <c r="H195" s="36">
        <f>I195+J195+K195+L195</f>
        <v>0</v>
      </c>
      <c r="I195" s="37">
        <v>0</v>
      </c>
      <c r="J195" s="37">
        <v>0</v>
      </c>
      <c r="K195" s="37">
        <v>0</v>
      </c>
      <c r="L195" s="84">
        <v>0</v>
      </c>
      <c r="M195" s="36">
        <f t="shared" ref="M195" si="74">N195+O195+P195+Q195</f>
        <v>0</v>
      </c>
      <c r="N195" s="37">
        <v>0</v>
      </c>
      <c r="O195" s="37">
        <v>0</v>
      </c>
      <c r="P195" s="37">
        <v>0</v>
      </c>
      <c r="Q195" s="84">
        <v>0</v>
      </c>
      <c r="R195" s="36">
        <f t="shared" ref="R195" si="75">S195+T195+U195+V195</f>
        <v>0</v>
      </c>
      <c r="S195" s="37">
        <v>0</v>
      </c>
      <c r="T195" s="37">
        <v>0</v>
      </c>
      <c r="U195" s="37">
        <v>0</v>
      </c>
      <c r="V195" s="84">
        <v>0</v>
      </c>
      <c r="W195" s="8"/>
      <c r="X195" s="8" t="s">
        <v>17</v>
      </c>
      <c r="Y195" s="8"/>
      <c r="Z195" s="8"/>
      <c r="AA195" s="8"/>
      <c r="AB195" s="8" t="s">
        <v>17</v>
      </c>
      <c r="AC195" s="85"/>
      <c r="AD195" s="8"/>
      <c r="AE195" s="8"/>
      <c r="AF195" s="8" t="s">
        <v>17</v>
      </c>
      <c r="AG195" s="8"/>
      <c r="AH195" s="15"/>
    </row>
    <row r="196" spans="1:34" s="3" customFormat="1" ht="81.75" customHeight="1" x14ac:dyDescent="0.25">
      <c r="A196" s="14"/>
      <c r="B196" s="4" t="s">
        <v>732</v>
      </c>
      <c r="C196" s="295"/>
      <c r="D196" s="295"/>
      <c r="E196" s="295"/>
      <c r="F196" s="80" t="s">
        <v>400</v>
      </c>
      <c r="G196" s="83" t="s">
        <v>403</v>
      </c>
      <c r="H196" s="38"/>
      <c r="I196" s="38"/>
      <c r="J196" s="38"/>
      <c r="K196" s="38"/>
      <c r="L196" s="44"/>
      <c r="M196" s="38"/>
      <c r="N196" s="38"/>
      <c r="O196" s="38"/>
      <c r="P196" s="38"/>
      <c r="Q196" s="44"/>
      <c r="R196" s="38"/>
      <c r="S196" s="38"/>
      <c r="T196" s="38"/>
      <c r="U196" s="38"/>
      <c r="V196" s="44"/>
      <c r="W196" s="8"/>
      <c r="X196" s="8"/>
      <c r="Y196" s="8"/>
      <c r="Z196" s="8" t="s">
        <v>17</v>
      </c>
      <c r="AA196" s="8"/>
      <c r="AB196" s="8"/>
      <c r="AC196" s="86"/>
      <c r="AD196" s="8" t="s">
        <v>17</v>
      </c>
      <c r="AE196" s="8"/>
      <c r="AF196" s="8"/>
      <c r="AG196" s="8"/>
      <c r="AH196" s="8" t="s">
        <v>17</v>
      </c>
    </row>
    <row r="197" spans="1:34" s="3" customFormat="1" ht="27.75" customHeight="1" x14ac:dyDescent="0.25">
      <c r="A197" s="352" t="s">
        <v>556</v>
      </c>
      <c r="B197" s="353"/>
      <c r="C197" s="353"/>
      <c r="D197" s="353"/>
      <c r="E197" s="353"/>
      <c r="F197" s="353"/>
      <c r="G197" s="353"/>
      <c r="H197" s="353"/>
      <c r="I197" s="353"/>
      <c r="J197" s="353"/>
      <c r="K197" s="353"/>
      <c r="L197" s="353"/>
      <c r="M197" s="353"/>
      <c r="N197" s="353"/>
      <c r="O197" s="353"/>
      <c r="P197" s="353"/>
      <c r="Q197" s="353"/>
      <c r="R197" s="353"/>
      <c r="S197" s="353"/>
      <c r="T197" s="353"/>
      <c r="U197" s="353"/>
      <c r="V197" s="353"/>
      <c r="W197" s="353"/>
      <c r="X197" s="353"/>
      <c r="Y197" s="353"/>
      <c r="Z197" s="353"/>
      <c r="AA197" s="353"/>
      <c r="AB197" s="353"/>
      <c r="AC197" s="353"/>
      <c r="AD197" s="353"/>
      <c r="AE197" s="353"/>
      <c r="AF197" s="353"/>
      <c r="AG197" s="353"/>
      <c r="AH197" s="354"/>
    </row>
    <row r="198" spans="1:34" s="2" customFormat="1" ht="63" x14ac:dyDescent="0.25">
      <c r="A198" s="20" t="s">
        <v>588</v>
      </c>
      <c r="B198" s="13" t="s">
        <v>66</v>
      </c>
      <c r="C198" s="308" t="s">
        <v>652</v>
      </c>
      <c r="D198" s="308" t="s">
        <v>674</v>
      </c>
      <c r="E198" s="308" t="s">
        <v>83</v>
      </c>
      <c r="F198" s="179">
        <v>44562</v>
      </c>
      <c r="G198" s="180">
        <v>45657</v>
      </c>
      <c r="H198" s="41"/>
      <c r="I198" s="41"/>
      <c r="J198" s="41"/>
      <c r="K198" s="41"/>
      <c r="L198" s="43"/>
      <c r="M198" s="41"/>
      <c r="N198" s="41"/>
      <c r="O198" s="41"/>
      <c r="P198" s="41"/>
      <c r="Q198" s="43"/>
      <c r="R198" s="41"/>
      <c r="S198" s="41"/>
      <c r="T198" s="41"/>
      <c r="U198" s="41"/>
      <c r="V198" s="43"/>
      <c r="W198" s="6" t="s">
        <v>17</v>
      </c>
      <c r="X198" s="6" t="s">
        <v>17</v>
      </c>
      <c r="Y198" s="6" t="s">
        <v>17</v>
      </c>
      <c r="Z198" s="6" t="s">
        <v>17</v>
      </c>
      <c r="AA198" s="6" t="s">
        <v>17</v>
      </c>
      <c r="AB198" s="6" t="s">
        <v>17</v>
      </c>
      <c r="AC198" s="6" t="s">
        <v>17</v>
      </c>
      <c r="AD198" s="6" t="s">
        <v>17</v>
      </c>
      <c r="AE198" s="6" t="s">
        <v>17</v>
      </c>
      <c r="AF198" s="6" t="s">
        <v>17</v>
      </c>
      <c r="AG198" s="6" t="s">
        <v>17</v>
      </c>
      <c r="AH198" s="101" t="s">
        <v>17</v>
      </c>
    </row>
    <row r="199" spans="1:34" s="2" customFormat="1" ht="40.5" customHeight="1" x14ac:dyDescent="0.25">
      <c r="A199" s="187" t="s">
        <v>587</v>
      </c>
      <c r="B199" s="117" t="s">
        <v>268</v>
      </c>
      <c r="C199" s="294"/>
      <c r="D199" s="294"/>
      <c r="E199" s="294"/>
      <c r="F199" s="181">
        <v>44562</v>
      </c>
      <c r="G199" s="269">
        <v>45657</v>
      </c>
      <c r="H199" s="41"/>
      <c r="I199" s="41"/>
      <c r="J199" s="41"/>
      <c r="K199" s="41"/>
      <c r="L199" s="43"/>
      <c r="M199" s="41"/>
      <c r="N199" s="41"/>
      <c r="O199" s="41"/>
      <c r="P199" s="41"/>
      <c r="Q199" s="43"/>
      <c r="R199" s="41"/>
      <c r="S199" s="41"/>
      <c r="T199" s="41"/>
      <c r="U199" s="41"/>
      <c r="V199" s="43"/>
      <c r="W199" s="6" t="s">
        <v>17</v>
      </c>
      <c r="X199" s="6" t="s">
        <v>17</v>
      </c>
      <c r="Y199" s="6" t="s">
        <v>17</v>
      </c>
      <c r="Z199" s="6" t="s">
        <v>17</v>
      </c>
      <c r="AA199" s="6" t="s">
        <v>17</v>
      </c>
      <c r="AB199" s="6" t="s">
        <v>17</v>
      </c>
      <c r="AC199" s="6" t="s">
        <v>17</v>
      </c>
      <c r="AD199" s="6" t="s">
        <v>17</v>
      </c>
      <c r="AE199" s="6" t="s">
        <v>17</v>
      </c>
      <c r="AF199" s="6" t="s">
        <v>17</v>
      </c>
      <c r="AG199" s="6" t="s">
        <v>17</v>
      </c>
      <c r="AH199" s="103" t="s">
        <v>17</v>
      </c>
    </row>
    <row r="200" spans="1:34" s="3" customFormat="1" ht="101.25" customHeight="1" x14ac:dyDescent="0.25">
      <c r="A200" s="21"/>
      <c r="B200" s="4" t="s">
        <v>733</v>
      </c>
      <c r="C200" s="295"/>
      <c r="D200" s="295"/>
      <c r="E200" s="295"/>
      <c r="F200" s="181">
        <v>44562</v>
      </c>
      <c r="G200" s="269">
        <v>45657</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15" t="s">
        <v>17</v>
      </c>
    </row>
    <row r="201" spans="1:34" s="2" customFormat="1" ht="172.5" customHeight="1" x14ac:dyDescent="0.25">
      <c r="A201" s="20" t="s">
        <v>589</v>
      </c>
      <c r="B201" s="150" t="s">
        <v>67</v>
      </c>
      <c r="C201" s="157" t="s">
        <v>652</v>
      </c>
      <c r="D201" s="157" t="s">
        <v>674</v>
      </c>
      <c r="E201" s="158" t="s">
        <v>165</v>
      </c>
      <c r="F201" s="78"/>
      <c r="G201" s="78"/>
      <c r="H201" s="36">
        <f>I201+J201+K201+L201</f>
        <v>0</v>
      </c>
      <c r="I201" s="36">
        <v>0</v>
      </c>
      <c r="J201" s="36">
        <v>0</v>
      </c>
      <c r="K201" s="36">
        <v>0</v>
      </c>
      <c r="L201" s="81">
        <v>0</v>
      </c>
      <c r="M201" s="36">
        <f>N201+O201+P201+Q201</f>
        <v>0</v>
      </c>
      <c r="N201" s="36">
        <v>0</v>
      </c>
      <c r="O201" s="36">
        <v>0</v>
      </c>
      <c r="P201" s="36">
        <v>0</v>
      </c>
      <c r="Q201" s="81">
        <v>0</v>
      </c>
      <c r="R201" s="36">
        <f>S201+T201+U201+V201</f>
        <v>0</v>
      </c>
      <c r="S201" s="36">
        <v>0</v>
      </c>
      <c r="T201" s="36">
        <v>0</v>
      </c>
      <c r="U201" s="36">
        <v>0</v>
      </c>
      <c r="V201" s="81">
        <v>0</v>
      </c>
      <c r="W201" s="6"/>
      <c r="X201" s="6"/>
      <c r="Y201" s="6"/>
      <c r="Z201" s="6"/>
      <c r="AA201" s="6"/>
      <c r="AB201" s="6"/>
      <c r="AC201" s="6"/>
      <c r="AD201" s="6"/>
      <c r="AE201" s="6"/>
      <c r="AF201" s="6"/>
      <c r="AG201" s="6"/>
      <c r="AH201" s="101"/>
    </row>
    <row r="202" spans="1:34" s="2" customFormat="1" ht="186" customHeight="1" x14ac:dyDescent="0.25">
      <c r="A202" s="20" t="s">
        <v>590</v>
      </c>
      <c r="B202" s="13" t="s">
        <v>68</v>
      </c>
      <c r="C202" s="263" t="s">
        <v>652</v>
      </c>
      <c r="D202" s="115" t="s">
        <v>674</v>
      </c>
      <c r="E202" s="115" t="s">
        <v>87</v>
      </c>
      <c r="F202" s="78"/>
      <c r="G202" s="78"/>
      <c r="H202" s="36">
        <f>I202+J202+K202+L202</f>
        <v>0</v>
      </c>
      <c r="I202" s="36">
        <v>0</v>
      </c>
      <c r="J202" s="36">
        <v>0</v>
      </c>
      <c r="K202" s="36">
        <v>0</v>
      </c>
      <c r="L202" s="81">
        <v>0</v>
      </c>
      <c r="M202" s="36">
        <f>N202+O202+P202+Q202</f>
        <v>0</v>
      </c>
      <c r="N202" s="36">
        <v>0</v>
      </c>
      <c r="O202" s="36">
        <v>0</v>
      </c>
      <c r="P202" s="36">
        <v>0</v>
      </c>
      <c r="Q202" s="81">
        <v>0</v>
      </c>
      <c r="R202" s="36">
        <f>S202+T202+U202+V202</f>
        <v>0</v>
      </c>
      <c r="S202" s="36">
        <v>0</v>
      </c>
      <c r="T202" s="36">
        <v>0</v>
      </c>
      <c r="U202" s="36">
        <v>0</v>
      </c>
      <c r="V202" s="81">
        <v>0</v>
      </c>
      <c r="W202" s="6"/>
      <c r="X202" s="6"/>
      <c r="Y202" s="6"/>
      <c r="Z202" s="6"/>
      <c r="AA202" s="6"/>
      <c r="AB202" s="104"/>
      <c r="AC202" s="17"/>
      <c r="AD202" s="6"/>
      <c r="AE202" s="6"/>
      <c r="AF202" s="6"/>
      <c r="AG202" s="6"/>
      <c r="AH202" s="101"/>
    </row>
    <row r="203" spans="1:34" s="2" customFormat="1" ht="85.5" customHeight="1" x14ac:dyDescent="0.25">
      <c r="A203" s="20" t="s">
        <v>136</v>
      </c>
      <c r="B203" s="13" t="s">
        <v>69</v>
      </c>
      <c r="C203" s="308" t="s">
        <v>652</v>
      </c>
      <c r="D203" s="308" t="s">
        <v>674</v>
      </c>
      <c r="E203" s="308" t="s">
        <v>88</v>
      </c>
      <c r="F203" s="179">
        <v>44562</v>
      </c>
      <c r="G203" s="180">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6" t="s">
        <v>17</v>
      </c>
    </row>
    <row r="204" spans="1:34" s="3" customFormat="1" ht="70.5" customHeight="1" x14ac:dyDescent="0.25">
      <c r="A204" s="21" t="s">
        <v>137</v>
      </c>
      <c r="B204" s="4" t="s">
        <v>86</v>
      </c>
      <c r="C204" s="294"/>
      <c r="D204" s="294"/>
      <c r="E204" s="294"/>
      <c r="F204" s="181">
        <v>44562</v>
      </c>
      <c r="G204" s="269">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3" customFormat="1" ht="72" customHeight="1" x14ac:dyDescent="0.25">
      <c r="A205" s="21" t="s">
        <v>591</v>
      </c>
      <c r="B205" s="4" t="s">
        <v>239</v>
      </c>
      <c r="C205" s="294"/>
      <c r="D205" s="294"/>
      <c r="E205" s="294"/>
      <c r="F205" s="181">
        <v>44562</v>
      </c>
      <c r="G205" s="269">
        <v>45657</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8" t="s">
        <v>17</v>
      </c>
    </row>
    <row r="206" spans="1:34" s="3" customFormat="1" ht="68.25" customHeight="1" x14ac:dyDescent="0.25">
      <c r="A206" s="21"/>
      <c r="B206" s="4" t="s">
        <v>734</v>
      </c>
      <c r="C206" s="295"/>
      <c r="D206" s="295"/>
      <c r="E206" s="295"/>
      <c r="F206" s="181">
        <v>44562</v>
      </c>
      <c r="G206" s="269">
        <v>45657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2" customFormat="1" ht="78.75" x14ac:dyDescent="0.25">
      <c r="A207" s="20" t="s">
        <v>592</v>
      </c>
      <c r="B207" s="13" t="s">
        <v>119</v>
      </c>
      <c r="C207" s="308" t="s">
        <v>652</v>
      </c>
      <c r="D207" s="308" t="s">
        <v>674</v>
      </c>
      <c r="E207" s="308" t="s">
        <v>413</v>
      </c>
      <c r="F207" s="179">
        <v>44562</v>
      </c>
      <c r="G207" s="180">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60" customHeight="1" x14ac:dyDescent="0.25">
      <c r="A208" s="21" t="s">
        <v>112</v>
      </c>
      <c r="B208" s="4" t="s">
        <v>84</v>
      </c>
      <c r="C208" s="294"/>
      <c r="D208" s="294"/>
      <c r="E208" s="294"/>
      <c r="F208" s="181">
        <v>44562</v>
      </c>
      <c r="G208" s="269">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39" customHeight="1" x14ac:dyDescent="0.25">
      <c r="A209" s="21" t="s">
        <v>475</v>
      </c>
      <c r="B209" s="4" t="s">
        <v>85</v>
      </c>
      <c r="C209" s="294"/>
      <c r="D209" s="294"/>
      <c r="E209" s="294"/>
      <c r="F209" s="181">
        <v>44562</v>
      </c>
      <c r="G209" s="269">
        <v>45657</v>
      </c>
      <c r="H209" s="38"/>
      <c r="I209" s="38"/>
      <c r="J209" s="38"/>
      <c r="K209" s="38"/>
      <c r="L209" s="44"/>
      <c r="M209" s="38"/>
      <c r="N209" s="38"/>
      <c r="O209" s="38"/>
      <c r="P209" s="38"/>
      <c r="Q209" s="44"/>
      <c r="R209" s="38"/>
      <c r="S209" s="38"/>
      <c r="T209" s="38"/>
      <c r="U209" s="38"/>
      <c r="V209" s="44"/>
      <c r="W209" s="8"/>
      <c r="X209" s="8"/>
      <c r="Y209" s="8" t="s">
        <v>17</v>
      </c>
      <c r="Z209" s="8" t="s">
        <v>17</v>
      </c>
      <c r="AA209" s="8" t="s">
        <v>17</v>
      </c>
      <c r="AB209" s="8" t="s">
        <v>17</v>
      </c>
      <c r="AC209" s="8" t="s">
        <v>17</v>
      </c>
      <c r="AD209" s="8" t="s">
        <v>17</v>
      </c>
      <c r="AE209" s="8" t="s">
        <v>17</v>
      </c>
      <c r="AF209" s="8" t="s">
        <v>17</v>
      </c>
      <c r="AG209" s="8" t="s">
        <v>17</v>
      </c>
      <c r="AH209" s="8" t="s">
        <v>17</v>
      </c>
    </row>
    <row r="210" spans="1:34" s="3" customFormat="1" ht="57" customHeight="1" x14ac:dyDescent="0.25">
      <c r="A210" s="21"/>
      <c r="B210" s="4" t="s">
        <v>735</v>
      </c>
      <c r="C210" s="295"/>
      <c r="D210" s="295"/>
      <c r="E210" s="295"/>
      <c r="F210" s="181">
        <v>44562</v>
      </c>
      <c r="G210" s="269">
        <v>45657</v>
      </c>
      <c r="H210" s="38"/>
      <c r="I210" s="38"/>
      <c r="J210" s="38"/>
      <c r="K210" s="38"/>
      <c r="L210" s="44"/>
      <c r="M210" s="38"/>
      <c r="N210" s="38"/>
      <c r="O210" s="38"/>
      <c r="P210" s="38"/>
      <c r="Q210" s="44"/>
      <c r="R210" s="38"/>
      <c r="S210" s="38"/>
      <c r="T210" s="38"/>
      <c r="U210" s="38"/>
      <c r="V210" s="44"/>
      <c r="W210" s="8"/>
      <c r="X210" s="8"/>
      <c r="Y210" s="8"/>
      <c r="Z210" s="8" t="s">
        <v>17</v>
      </c>
      <c r="AA210" s="8" t="s">
        <v>17</v>
      </c>
      <c r="AB210" s="8" t="s">
        <v>17</v>
      </c>
      <c r="AC210" s="8" t="s">
        <v>17</v>
      </c>
      <c r="AD210" s="8" t="s">
        <v>17</v>
      </c>
      <c r="AE210" s="8" t="s">
        <v>17</v>
      </c>
      <c r="AF210" s="8" t="s">
        <v>17</v>
      </c>
      <c r="AG210" s="8" t="s">
        <v>17</v>
      </c>
      <c r="AH210" s="8" t="s">
        <v>17</v>
      </c>
    </row>
    <row r="211" spans="1:34" s="2" customFormat="1" ht="94.5" customHeight="1" x14ac:dyDescent="0.25">
      <c r="A211" s="20" t="s">
        <v>593</v>
      </c>
      <c r="B211" s="13" t="s">
        <v>269</v>
      </c>
      <c r="C211" s="308" t="s">
        <v>652</v>
      </c>
      <c r="D211" s="308" t="s">
        <v>674</v>
      </c>
      <c r="E211" s="308" t="s">
        <v>89</v>
      </c>
      <c r="F211" s="179">
        <v>44562</v>
      </c>
      <c r="G211" s="180">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2" customFormat="1" ht="72.75" customHeight="1" x14ac:dyDescent="0.25">
      <c r="A212" s="20" t="s">
        <v>594</v>
      </c>
      <c r="B212" s="4" t="s">
        <v>270</v>
      </c>
      <c r="C212" s="294"/>
      <c r="D212" s="294"/>
      <c r="E212" s="294"/>
      <c r="F212" s="181">
        <v>44562</v>
      </c>
      <c r="G212" s="269">
        <v>45657</v>
      </c>
      <c r="H212" s="41"/>
      <c r="I212" s="41"/>
      <c r="J212" s="41"/>
      <c r="K212" s="41"/>
      <c r="L212" s="43"/>
      <c r="M212" s="41"/>
      <c r="N212" s="41"/>
      <c r="O212" s="41"/>
      <c r="P212" s="41"/>
      <c r="Q212" s="43"/>
      <c r="R212" s="41"/>
      <c r="S212" s="41"/>
      <c r="T212" s="41"/>
      <c r="U212" s="41"/>
      <c r="V212" s="43"/>
      <c r="W212" s="6" t="s">
        <v>17</v>
      </c>
      <c r="X212" s="6" t="s">
        <v>17</v>
      </c>
      <c r="Y212" s="6" t="s">
        <v>17</v>
      </c>
      <c r="Z212" s="6" t="s">
        <v>17</v>
      </c>
      <c r="AA212" s="8" t="s">
        <v>17</v>
      </c>
      <c r="AB212" s="8" t="s">
        <v>17</v>
      </c>
      <c r="AC212" s="8" t="s">
        <v>17</v>
      </c>
      <c r="AD212" s="8" t="s">
        <v>17</v>
      </c>
      <c r="AE212" s="8" t="s">
        <v>17</v>
      </c>
      <c r="AF212" s="8" t="s">
        <v>17</v>
      </c>
      <c r="AG212" s="8" t="s">
        <v>17</v>
      </c>
      <c r="AH212" s="8" t="s">
        <v>17</v>
      </c>
    </row>
    <row r="213" spans="1:34" s="3" customFormat="1" ht="60" customHeight="1" x14ac:dyDescent="0.25">
      <c r="A213" s="21"/>
      <c r="B213" s="4" t="s">
        <v>736</v>
      </c>
      <c r="C213" s="295"/>
      <c r="D213" s="295"/>
      <c r="E213" s="295"/>
      <c r="F213" s="181">
        <v>44562</v>
      </c>
      <c r="G213" s="269">
        <v>45657</v>
      </c>
      <c r="H213" s="38"/>
      <c r="I213" s="38"/>
      <c r="J213" s="38"/>
      <c r="K213" s="38"/>
      <c r="L213" s="44"/>
      <c r="M213" s="38"/>
      <c r="N213" s="38"/>
      <c r="O213" s="38"/>
      <c r="P213" s="38"/>
      <c r="Q213" s="44"/>
      <c r="R213" s="38"/>
      <c r="S213" s="38"/>
      <c r="T213" s="38"/>
      <c r="U213" s="38"/>
      <c r="V213" s="44"/>
      <c r="W213" s="6" t="s">
        <v>17</v>
      </c>
      <c r="X213" s="6" t="s">
        <v>17</v>
      </c>
      <c r="Y213" s="6" t="s">
        <v>17</v>
      </c>
      <c r="Z213" s="8" t="s">
        <v>17</v>
      </c>
      <c r="AA213" s="8" t="s">
        <v>17</v>
      </c>
      <c r="AB213" s="8" t="s">
        <v>17</v>
      </c>
      <c r="AC213" s="8" t="s">
        <v>17</v>
      </c>
      <c r="AD213" s="8" t="s">
        <v>17</v>
      </c>
      <c r="AE213" s="8" t="s">
        <v>17</v>
      </c>
      <c r="AF213" s="8" t="s">
        <v>17</v>
      </c>
      <c r="AG213" s="8" t="s">
        <v>17</v>
      </c>
      <c r="AH213" s="8" t="s">
        <v>17</v>
      </c>
    </row>
    <row r="214" spans="1:34" s="3" customFormat="1" ht="45.75" customHeight="1" x14ac:dyDescent="0.25">
      <c r="A214" s="352" t="s">
        <v>557</v>
      </c>
      <c r="B214" s="353"/>
      <c r="C214" s="353"/>
      <c r="D214" s="353"/>
      <c r="E214" s="353"/>
      <c r="F214" s="353"/>
      <c r="G214" s="353"/>
      <c r="H214" s="353"/>
      <c r="I214" s="353"/>
      <c r="J214" s="353"/>
      <c r="K214" s="353"/>
      <c r="L214" s="353"/>
      <c r="M214" s="353"/>
      <c r="N214" s="353"/>
      <c r="O214" s="353"/>
      <c r="P214" s="353"/>
      <c r="Q214" s="353"/>
      <c r="R214" s="353"/>
      <c r="S214" s="353"/>
      <c r="T214" s="353"/>
      <c r="U214" s="353"/>
      <c r="V214" s="353"/>
      <c r="W214" s="353"/>
      <c r="X214" s="353"/>
      <c r="Y214" s="353"/>
      <c r="Z214" s="353"/>
      <c r="AA214" s="353"/>
      <c r="AB214" s="353"/>
      <c r="AC214" s="353"/>
      <c r="AD214" s="353"/>
      <c r="AE214" s="353"/>
      <c r="AF214" s="353"/>
      <c r="AG214" s="353"/>
      <c r="AH214" s="354"/>
    </row>
    <row r="215" spans="1:34" s="2" customFormat="1" ht="78.75" x14ac:dyDescent="0.25">
      <c r="A215" s="20" t="s">
        <v>595</v>
      </c>
      <c r="B215" s="13" t="s">
        <v>120</v>
      </c>
      <c r="C215" s="308" t="s">
        <v>666</v>
      </c>
      <c r="D215" s="308" t="s">
        <v>531</v>
      </c>
      <c r="E215" s="308" t="s">
        <v>91</v>
      </c>
      <c r="F215" s="179">
        <v>44562</v>
      </c>
      <c r="G215" s="180">
        <v>45657</v>
      </c>
      <c r="H215" s="33"/>
      <c r="I215" s="33"/>
      <c r="J215" s="33"/>
      <c r="K215" s="33"/>
      <c r="L215" s="33"/>
      <c r="M215" s="33"/>
      <c r="N215" s="33"/>
      <c r="O215" s="33"/>
      <c r="P215" s="33"/>
      <c r="Q215" s="33"/>
      <c r="R215" s="33"/>
      <c r="S215" s="33"/>
      <c r="T215" s="33"/>
      <c r="U215" s="33"/>
      <c r="V215" s="3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3" customFormat="1" ht="104.25" customHeight="1" x14ac:dyDescent="0.25">
      <c r="A216" s="21" t="s">
        <v>596</v>
      </c>
      <c r="B216" s="4" t="s">
        <v>227</v>
      </c>
      <c r="C216" s="294"/>
      <c r="D216" s="294"/>
      <c r="E216" s="294"/>
      <c r="F216" s="181">
        <v>44562</v>
      </c>
      <c r="G216" s="269">
        <v>45657</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3" customFormat="1" ht="54.75" customHeight="1" x14ac:dyDescent="0.25">
      <c r="A217" s="21" t="s">
        <v>597</v>
      </c>
      <c r="B217" s="4" t="s">
        <v>240</v>
      </c>
      <c r="C217" s="294"/>
      <c r="D217" s="294"/>
      <c r="E217" s="294"/>
      <c r="F217" s="181">
        <v>44562</v>
      </c>
      <c r="G217" s="269">
        <v>45657</v>
      </c>
      <c r="H217" s="33"/>
      <c r="I217" s="33"/>
      <c r="J217" s="33"/>
      <c r="K217" s="33"/>
      <c r="L217" s="33"/>
      <c r="M217" s="33"/>
      <c r="N217" s="33"/>
      <c r="O217" s="33"/>
      <c r="P217" s="33"/>
      <c r="Q217" s="33"/>
      <c r="R217" s="33"/>
      <c r="S217" s="33"/>
      <c r="T217" s="33"/>
      <c r="U217" s="33"/>
      <c r="V217" s="33"/>
      <c r="W217" s="8" t="s">
        <v>17</v>
      </c>
      <c r="X217" s="8" t="s">
        <v>17</v>
      </c>
      <c r="Y217" s="8" t="s">
        <v>17</v>
      </c>
      <c r="Z217" s="8" t="s">
        <v>17</v>
      </c>
      <c r="AA217" s="8" t="s">
        <v>17</v>
      </c>
      <c r="AB217" s="8" t="s">
        <v>17</v>
      </c>
      <c r="AC217" s="8" t="s">
        <v>17</v>
      </c>
      <c r="AD217" s="8" t="s">
        <v>17</v>
      </c>
      <c r="AE217" s="8" t="s">
        <v>17</v>
      </c>
      <c r="AF217" s="8" t="s">
        <v>17</v>
      </c>
      <c r="AG217" s="8" t="s">
        <v>17</v>
      </c>
      <c r="AH217" s="8" t="s">
        <v>17</v>
      </c>
    </row>
    <row r="218" spans="1:34" s="3" customFormat="1" ht="78.75" customHeight="1" x14ac:dyDescent="0.25">
      <c r="A218" s="19"/>
      <c r="B218" s="4" t="s">
        <v>737</v>
      </c>
      <c r="C218" s="295"/>
      <c r="D218" s="295"/>
      <c r="E218" s="295"/>
      <c r="F218" s="181">
        <v>44562</v>
      </c>
      <c r="G218" s="269">
        <v>45657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2" customFormat="1" ht="68.25" customHeight="1" x14ac:dyDescent="0.25">
      <c r="A219" s="20" t="s">
        <v>598</v>
      </c>
      <c r="B219" s="13" t="s">
        <v>70</v>
      </c>
      <c r="C219" s="308" t="s">
        <v>652</v>
      </c>
      <c r="D219" s="308" t="s">
        <v>674</v>
      </c>
      <c r="E219" s="308" t="s">
        <v>92</v>
      </c>
      <c r="F219" s="179">
        <v>44562</v>
      </c>
      <c r="G219" s="180">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78" customHeight="1" x14ac:dyDescent="0.25">
      <c r="A220" s="21" t="s">
        <v>599</v>
      </c>
      <c r="B220" s="4" t="s">
        <v>215</v>
      </c>
      <c r="C220" s="294"/>
      <c r="D220" s="294"/>
      <c r="E220" s="294"/>
      <c r="F220" s="181">
        <v>44562</v>
      </c>
      <c r="G220" s="269">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69" customHeight="1" x14ac:dyDescent="0.25">
      <c r="A221" s="21" t="s">
        <v>600</v>
      </c>
      <c r="B221" s="4" t="s">
        <v>216</v>
      </c>
      <c r="C221" s="294"/>
      <c r="D221" s="294"/>
      <c r="E221" s="295"/>
      <c r="F221" s="181">
        <v>44562</v>
      </c>
      <c r="G221" s="269">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1.5" customHeight="1" x14ac:dyDescent="0.25">
      <c r="A222" s="19"/>
      <c r="B222" s="4" t="s">
        <v>738</v>
      </c>
      <c r="C222" s="295"/>
      <c r="D222" s="295"/>
      <c r="E222" s="19"/>
      <c r="F222" s="181">
        <v>44562</v>
      </c>
      <c r="G222" s="269">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115.5" hidden="1" customHeight="1" x14ac:dyDescent="0.25">
      <c r="A223" s="20" t="s">
        <v>136</v>
      </c>
      <c r="B223" s="13" t="s">
        <v>71</v>
      </c>
      <c r="C223" s="313" t="s">
        <v>532</v>
      </c>
      <c r="D223" s="308" t="s">
        <v>90</v>
      </c>
      <c r="E223" s="308" t="s">
        <v>93</v>
      </c>
      <c r="F223" s="181">
        <v>44562</v>
      </c>
      <c r="G223" s="269">
        <v>45657</v>
      </c>
      <c r="H223" s="87">
        <f>I223+J223+K223+L223</f>
        <v>0</v>
      </c>
      <c r="I223" s="87">
        <f>I224</f>
        <v>0</v>
      </c>
      <c r="J223" s="87">
        <f t="shared" ref="J223:L223" si="76">J224</f>
        <v>0</v>
      </c>
      <c r="K223" s="87">
        <f t="shared" si="76"/>
        <v>0</v>
      </c>
      <c r="L223" s="87">
        <f t="shared" si="76"/>
        <v>0</v>
      </c>
      <c r="M223" s="87">
        <f>N223+O223+P223+Q223</f>
        <v>0</v>
      </c>
      <c r="N223" s="87">
        <f>N224</f>
        <v>0</v>
      </c>
      <c r="O223" s="87">
        <f t="shared" ref="O223:Q223" si="77">O224</f>
        <v>0</v>
      </c>
      <c r="P223" s="87">
        <f t="shared" si="77"/>
        <v>0</v>
      </c>
      <c r="Q223" s="87">
        <f t="shared" si="77"/>
        <v>0</v>
      </c>
      <c r="R223" s="87">
        <f>S223+T223+U223+V223</f>
        <v>0</v>
      </c>
      <c r="S223" s="87">
        <f>S224</f>
        <v>0</v>
      </c>
      <c r="T223" s="87">
        <f t="shared" ref="T223:V223" si="78">T224</f>
        <v>0</v>
      </c>
      <c r="U223" s="87">
        <f t="shared" si="78"/>
        <v>0</v>
      </c>
      <c r="V223" s="87">
        <f t="shared" si="78"/>
        <v>0</v>
      </c>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104.25" hidden="1" customHeight="1" x14ac:dyDescent="0.25">
      <c r="A224" s="21" t="s">
        <v>137</v>
      </c>
      <c r="B224" s="88" t="s">
        <v>175</v>
      </c>
      <c r="C224" s="313"/>
      <c r="D224" s="294"/>
      <c r="E224" s="294"/>
      <c r="F224" s="181">
        <v>44562</v>
      </c>
      <c r="G224" s="269">
        <v>45657</v>
      </c>
      <c r="H224" s="35">
        <f>I224+J224+K224+L224</f>
        <v>0</v>
      </c>
      <c r="I224" s="35">
        <v>0</v>
      </c>
      <c r="J224" s="35">
        <v>0</v>
      </c>
      <c r="K224" s="35">
        <v>0</v>
      </c>
      <c r="L224" s="35">
        <v>0</v>
      </c>
      <c r="M224" s="35">
        <f>N224+O224+P224+Q224</f>
        <v>0</v>
      </c>
      <c r="N224" s="35">
        <v>0</v>
      </c>
      <c r="O224" s="35">
        <v>0</v>
      </c>
      <c r="P224" s="35">
        <v>0</v>
      </c>
      <c r="Q224" s="35">
        <v>0</v>
      </c>
      <c r="R224" s="35">
        <f>S224+T224+U224+V224</f>
        <v>0</v>
      </c>
      <c r="S224" s="35">
        <v>0</v>
      </c>
      <c r="T224" s="35">
        <v>0</v>
      </c>
      <c r="U224" s="35">
        <v>0</v>
      </c>
      <c r="V224" s="35">
        <v>0</v>
      </c>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94.5" hidden="1" customHeight="1" x14ac:dyDescent="0.25">
      <c r="A225" s="19"/>
      <c r="B225" s="4" t="s">
        <v>176</v>
      </c>
      <c r="C225" s="313"/>
      <c r="D225" s="295"/>
      <c r="E225" s="295"/>
      <c r="F225" s="181">
        <v>44562</v>
      </c>
      <c r="G225" s="269">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138.75" customHeight="1" x14ac:dyDescent="0.25">
      <c r="A226" s="20" t="s">
        <v>601</v>
      </c>
      <c r="B226" s="13" t="s">
        <v>72</v>
      </c>
      <c r="C226" s="308" t="s">
        <v>652</v>
      </c>
      <c r="D226" s="308" t="s">
        <v>674</v>
      </c>
      <c r="E226" s="308" t="s">
        <v>94</v>
      </c>
      <c r="F226" s="179">
        <v>44562</v>
      </c>
      <c r="G226" s="180">
        <v>45657</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88.5" customHeight="1" x14ac:dyDescent="0.25">
      <c r="A227" s="21" t="s">
        <v>483</v>
      </c>
      <c r="B227" s="13" t="s">
        <v>177</v>
      </c>
      <c r="C227" s="294"/>
      <c r="D227" s="294"/>
      <c r="E227" s="294"/>
      <c r="F227" s="181">
        <v>44562</v>
      </c>
      <c r="G227" s="269">
        <v>45657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93.75" customHeight="1" x14ac:dyDescent="0.25">
      <c r="A228" s="19"/>
      <c r="B228" s="13" t="s">
        <v>739</v>
      </c>
      <c r="C228" s="295"/>
      <c r="D228" s="295"/>
      <c r="E228" s="295"/>
      <c r="F228" s="181">
        <v>44562</v>
      </c>
      <c r="G228" s="269">
        <v>45657</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45" customHeight="1" x14ac:dyDescent="0.25">
      <c r="A229" s="352" t="s">
        <v>558</v>
      </c>
      <c r="B229" s="365"/>
      <c r="C229" s="365"/>
      <c r="D229" s="365"/>
      <c r="E229" s="365"/>
      <c r="F229" s="365"/>
      <c r="G229" s="365"/>
      <c r="H229" s="365"/>
      <c r="I229" s="365"/>
      <c r="J229" s="365"/>
      <c r="K229" s="365"/>
      <c r="L229" s="365"/>
      <c r="M229" s="365"/>
      <c r="N229" s="365"/>
      <c r="O229" s="365"/>
      <c r="P229" s="365"/>
      <c r="Q229" s="365"/>
      <c r="R229" s="365"/>
      <c r="S229" s="365"/>
      <c r="T229" s="365"/>
      <c r="U229" s="365"/>
      <c r="V229" s="365"/>
      <c r="W229" s="365"/>
      <c r="X229" s="365"/>
      <c r="Y229" s="365"/>
      <c r="Z229" s="365"/>
      <c r="AA229" s="365"/>
      <c r="AB229" s="365"/>
      <c r="AC229" s="365"/>
      <c r="AD229" s="365"/>
      <c r="AE229" s="365"/>
      <c r="AF229" s="365"/>
      <c r="AG229" s="365"/>
      <c r="AH229" s="366"/>
    </row>
    <row r="230" spans="1:34" s="2" customFormat="1" ht="78.75" x14ac:dyDescent="0.25">
      <c r="A230" s="20" t="s">
        <v>602</v>
      </c>
      <c r="B230" s="13" t="s">
        <v>73</v>
      </c>
      <c r="C230" s="308" t="s">
        <v>652</v>
      </c>
      <c r="D230" s="308" t="s">
        <v>674</v>
      </c>
      <c r="E230" s="308" t="s">
        <v>95</v>
      </c>
      <c r="F230" s="179">
        <v>44562</v>
      </c>
      <c r="G230" s="180">
        <v>45657</v>
      </c>
      <c r="H230" s="261">
        <f>K230</f>
        <v>100</v>
      </c>
      <c r="I230" s="261">
        <f t="shared" ref="I230:L230" si="79">I231</f>
        <v>0</v>
      </c>
      <c r="J230" s="261">
        <f t="shared" si="79"/>
        <v>0</v>
      </c>
      <c r="K230" s="261">
        <f>K231+K233</f>
        <v>100</v>
      </c>
      <c r="L230" s="261">
        <f t="shared" si="79"/>
        <v>0</v>
      </c>
      <c r="M230" s="261">
        <f>P230</f>
        <v>100</v>
      </c>
      <c r="N230" s="261">
        <f>N231</f>
        <v>0</v>
      </c>
      <c r="O230" s="261">
        <f t="shared" ref="O230:Q230" si="80">O231</f>
        <v>0</v>
      </c>
      <c r="P230" s="261">
        <f>P231+P233</f>
        <v>100</v>
      </c>
      <c r="Q230" s="261">
        <f t="shared" si="80"/>
        <v>0</v>
      </c>
      <c r="R230" s="261">
        <f>U230</f>
        <v>100</v>
      </c>
      <c r="S230" s="261">
        <f>S231</f>
        <v>0</v>
      </c>
      <c r="T230" s="261">
        <f t="shared" ref="T230:V230" si="81">T231</f>
        <v>0</v>
      </c>
      <c r="U230" s="261">
        <f>U231+U233</f>
        <v>100</v>
      </c>
      <c r="V230" s="36">
        <f t="shared" si="81"/>
        <v>0</v>
      </c>
      <c r="W230" s="101" t="s">
        <v>17</v>
      </c>
      <c r="X230" s="101" t="s">
        <v>17</v>
      </c>
      <c r="Y230" s="101" t="s">
        <v>17</v>
      </c>
      <c r="Z230" s="101" t="s">
        <v>17</v>
      </c>
      <c r="AA230" s="103" t="s">
        <v>17</v>
      </c>
      <c r="AB230" s="103" t="s">
        <v>17</v>
      </c>
      <c r="AC230" s="103" t="s">
        <v>17</v>
      </c>
      <c r="AD230" s="103" t="s">
        <v>17</v>
      </c>
      <c r="AE230" s="103" t="s">
        <v>17</v>
      </c>
      <c r="AF230" s="103" t="s">
        <v>17</v>
      </c>
      <c r="AG230" s="103" t="s">
        <v>17</v>
      </c>
      <c r="AH230" s="103" t="s">
        <v>17</v>
      </c>
    </row>
    <row r="231" spans="1:34" s="3" customFormat="1" ht="54.75" customHeight="1" x14ac:dyDescent="0.25">
      <c r="A231" s="21" t="s">
        <v>476</v>
      </c>
      <c r="B231" s="13" t="s">
        <v>178</v>
      </c>
      <c r="C231" s="294"/>
      <c r="D231" s="294"/>
      <c r="E231" s="294"/>
      <c r="F231" s="181">
        <v>44562</v>
      </c>
      <c r="G231" s="269">
        <v>45657</v>
      </c>
      <c r="H231" s="89">
        <v>50</v>
      </c>
      <c r="I231" s="89">
        <v>0</v>
      </c>
      <c r="J231" s="89">
        <v>0</v>
      </c>
      <c r="K231" s="89">
        <v>50</v>
      </c>
      <c r="L231" s="89">
        <v>0</v>
      </c>
      <c r="M231" s="89">
        <f>N231+O231+P231+Q231</f>
        <v>50</v>
      </c>
      <c r="N231" s="89">
        <v>0</v>
      </c>
      <c r="O231" s="89">
        <v>0</v>
      </c>
      <c r="P231" s="89">
        <v>50</v>
      </c>
      <c r="Q231" s="90">
        <v>0</v>
      </c>
      <c r="R231" s="89">
        <v>50</v>
      </c>
      <c r="S231" s="89">
        <v>0</v>
      </c>
      <c r="T231" s="89">
        <v>0</v>
      </c>
      <c r="U231" s="89">
        <v>50</v>
      </c>
      <c r="V231" s="90">
        <v>0</v>
      </c>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59.25" customHeight="1" x14ac:dyDescent="0.25">
      <c r="A232" s="19"/>
      <c r="B232" s="4" t="s">
        <v>740</v>
      </c>
      <c r="C232" s="295"/>
      <c r="D232" s="295"/>
      <c r="E232" s="295"/>
      <c r="F232" s="181">
        <v>44562</v>
      </c>
      <c r="G232" s="269">
        <v>45657</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3" customFormat="1" ht="189.75" customHeight="1" x14ac:dyDescent="0.25">
      <c r="A233" s="19" t="s">
        <v>603</v>
      </c>
      <c r="B233" s="4" t="s">
        <v>462</v>
      </c>
      <c r="C233" s="248" t="s">
        <v>652</v>
      </c>
      <c r="D233" s="248" t="s">
        <v>674</v>
      </c>
      <c r="E233" s="248"/>
      <c r="F233" s="181">
        <v>44562</v>
      </c>
      <c r="G233" s="269">
        <v>45657</v>
      </c>
      <c r="H233" s="250">
        <f>K233</f>
        <v>50</v>
      </c>
      <c r="I233" s="250"/>
      <c r="J233" s="250">
        <v>0</v>
      </c>
      <c r="K233" s="250">
        <v>50</v>
      </c>
      <c r="L233" s="250"/>
      <c r="M233" s="250">
        <f>P233</f>
        <v>50</v>
      </c>
      <c r="N233" s="250"/>
      <c r="O233" s="250">
        <v>0</v>
      </c>
      <c r="P233" s="250">
        <v>50</v>
      </c>
      <c r="Q233" s="251"/>
      <c r="R233" s="250">
        <f>U233</f>
        <v>50</v>
      </c>
      <c r="S233" s="250"/>
      <c r="T233" s="250">
        <v>0</v>
      </c>
      <c r="U233" s="250">
        <v>50</v>
      </c>
      <c r="V233" s="249"/>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174" customHeight="1" x14ac:dyDescent="0.25">
      <c r="A234" s="19"/>
      <c r="B234" s="4" t="s">
        <v>741</v>
      </c>
      <c r="C234" s="248" t="s">
        <v>652</v>
      </c>
      <c r="D234" s="248" t="s">
        <v>674</v>
      </c>
      <c r="E234" s="248"/>
      <c r="F234" s="181">
        <v>44562</v>
      </c>
      <c r="G234" s="269">
        <v>45657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2" customFormat="1" ht="63" x14ac:dyDescent="0.25">
      <c r="A235" s="20" t="s">
        <v>604</v>
      </c>
      <c r="B235" s="13" t="s">
        <v>74</v>
      </c>
      <c r="C235" s="308" t="s">
        <v>652</v>
      </c>
      <c r="D235" s="308" t="s">
        <v>674</v>
      </c>
      <c r="E235" s="308" t="s">
        <v>96</v>
      </c>
      <c r="F235" s="179">
        <v>44562</v>
      </c>
      <c r="G235" s="180">
        <v>45657</v>
      </c>
      <c r="H235" s="33"/>
      <c r="I235" s="33"/>
      <c r="J235" s="33"/>
      <c r="K235" s="33"/>
      <c r="L235" s="42"/>
      <c r="M235" s="33"/>
      <c r="N235" s="33"/>
      <c r="O235" s="33"/>
      <c r="P235" s="33"/>
      <c r="Q235" s="42"/>
      <c r="R235" s="33"/>
      <c r="S235" s="33"/>
      <c r="T235" s="33"/>
      <c r="U235" s="33"/>
      <c r="V235" s="42"/>
      <c r="W235" s="101" t="s">
        <v>17</v>
      </c>
      <c r="X235" s="101" t="s">
        <v>17</v>
      </c>
      <c r="Y235" s="101" t="s">
        <v>17</v>
      </c>
      <c r="Z235" s="101" t="s">
        <v>17</v>
      </c>
      <c r="AA235" s="101" t="s">
        <v>17</v>
      </c>
      <c r="AB235" s="101" t="s">
        <v>17</v>
      </c>
      <c r="AC235" s="101" t="s">
        <v>17</v>
      </c>
      <c r="AD235" s="101" t="s">
        <v>17</v>
      </c>
      <c r="AE235" s="101" t="s">
        <v>17</v>
      </c>
      <c r="AF235" s="101" t="s">
        <v>17</v>
      </c>
      <c r="AG235" s="101" t="s">
        <v>17</v>
      </c>
      <c r="AH235" s="101" t="s">
        <v>17</v>
      </c>
    </row>
    <row r="236" spans="1:34" s="3" customFormat="1" ht="53.25" customHeight="1" x14ac:dyDescent="0.25">
      <c r="A236" s="21" t="s">
        <v>484</v>
      </c>
      <c r="B236" s="13" t="s">
        <v>179</v>
      </c>
      <c r="C236" s="294"/>
      <c r="D236" s="294"/>
      <c r="E236" s="294"/>
      <c r="F236" s="181">
        <v>44562</v>
      </c>
      <c r="G236" s="269">
        <v>45657</v>
      </c>
      <c r="H236" s="33"/>
      <c r="I236" s="33"/>
      <c r="J236" s="33"/>
      <c r="K236" s="33"/>
      <c r="L236" s="42"/>
      <c r="M236" s="33"/>
      <c r="N236" s="33"/>
      <c r="O236" s="33"/>
      <c r="P236" s="33"/>
      <c r="Q236" s="42"/>
      <c r="R236" s="33"/>
      <c r="S236" s="33"/>
      <c r="T236" s="33"/>
      <c r="U236" s="33"/>
      <c r="V236" s="42"/>
      <c r="W236" s="101" t="s">
        <v>17</v>
      </c>
      <c r="X236" s="101" t="s">
        <v>17</v>
      </c>
      <c r="Y236" s="101" t="s">
        <v>17</v>
      </c>
      <c r="Z236" s="101" t="s">
        <v>17</v>
      </c>
      <c r="AA236" s="101" t="s">
        <v>17</v>
      </c>
      <c r="AB236" s="101" t="s">
        <v>17</v>
      </c>
      <c r="AC236" s="101" t="s">
        <v>17</v>
      </c>
      <c r="AD236" s="101" t="s">
        <v>17</v>
      </c>
      <c r="AE236" s="101" t="s">
        <v>17</v>
      </c>
      <c r="AF236" s="101" t="s">
        <v>17</v>
      </c>
      <c r="AG236" s="101" t="s">
        <v>17</v>
      </c>
      <c r="AH236" s="101" t="s">
        <v>17</v>
      </c>
    </row>
    <row r="237" spans="1:34" s="3" customFormat="1" ht="78.75" customHeight="1" x14ac:dyDescent="0.25">
      <c r="A237" s="19"/>
      <c r="B237" s="4" t="s">
        <v>742</v>
      </c>
      <c r="C237" s="295"/>
      <c r="D237" s="295"/>
      <c r="E237" s="295"/>
      <c r="F237" s="181">
        <v>44562</v>
      </c>
      <c r="G237" s="269">
        <v>45657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2" customFormat="1" ht="72.75" customHeight="1" x14ac:dyDescent="0.25">
      <c r="A238" s="20" t="s">
        <v>605</v>
      </c>
      <c r="B238" s="13" t="s">
        <v>75</v>
      </c>
      <c r="C238" s="308" t="s">
        <v>652</v>
      </c>
      <c r="D238" s="308" t="s">
        <v>674</v>
      </c>
      <c r="E238" s="308" t="s">
        <v>96</v>
      </c>
      <c r="F238" s="179">
        <v>44562</v>
      </c>
      <c r="G238" s="180">
        <v>45657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57" customHeight="1" x14ac:dyDescent="0.25">
      <c r="A239" s="21" t="s">
        <v>485</v>
      </c>
      <c r="B239" s="13" t="s">
        <v>181</v>
      </c>
      <c r="C239" s="294"/>
      <c r="D239" s="294"/>
      <c r="E239" s="294"/>
      <c r="F239" s="181">
        <v>44562</v>
      </c>
      <c r="G239" s="269">
        <v>45657</v>
      </c>
      <c r="H239" s="33"/>
      <c r="I239" s="33"/>
      <c r="J239" s="33"/>
      <c r="K239" s="33"/>
      <c r="L239" s="42"/>
      <c r="M239" s="33"/>
      <c r="N239" s="33"/>
      <c r="O239" s="33"/>
      <c r="P239" s="33"/>
      <c r="Q239" s="42"/>
      <c r="R239" s="33"/>
      <c r="S239" s="33"/>
      <c r="T239" s="33"/>
      <c r="U239" s="33"/>
      <c r="V239" s="42"/>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7" customHeight="1" x14ac:dyDescent="0.25">
      <c r="A240" s="19"/>
      <c r="B240" s="4" t="s">
        <v>743</v>
      </c>
      <c r="C240" s="295"/>
      <c r="D240" s="295"/>
      <c r="E240" s="295"/>
      <c r="F240" s="181">
        <v>44562</v>
      </c>
      <c r="G240" s="269">
        <v>45657</v>
      </c>
      <c r="H240" s="33"/>
      <c r="I240" s="33"/>
      <c r="J240" s="33"/>
      <c r="K240" s="33"/>
      <c r="L240" s="42"/>
      <c r="M240" s="33"/>
      <c r="N240" s="33"/>
      <c r="O240" s="33"/>
      <c r="P240" s="33"/>
      <c r="Q240" s="42"/>
      <c r="R240" s="33"/>
      <c r="S240" s="33"/>
      <c r="T240" s="33"/>
      <c r="U240" s="33"/>
      <c r="V240" s="42"/>
      <c r="W240" s="61" t="s">
        <v>17</v>
      </c>
      <c r="X240" s="61" t="s">
        <v>17</v>
      </c>
      <c r="Y240" s="61" t="s">
        <v>17</v>
      </c>
      <c r="Z240" s="61" t="s">
        <v>17</v>
      </c>
      <c r="AA240" s="61" t="s">
        <v>17</v>
      </c>
      <c r="AB240" s="61" t="s">
        <v>17</v>
      </c>
      <c r="AC240" s="61" t="s">
        <v>17</v>
      </c>
      <c r="AD240" s="61" t="s">
        <v>17</v>
      </c>
      <c r="AE240" s="61" t="s">
        <v>17</v>
      </c>
      <c r="AF240" s="61" t="s">
        <v>17</v>
      </c>
      <c r="AG240" s="61" t="s">
        <v>17</v>
      </c>
      <c r="AH240" s="61" t="s">
        <v>17</v>
      </c>
    </row>
    <row r="241" spans="1:34" s="2" customFormat="1" ht="78.75" x14ac:dyDescent="0.25">
      <c r="A241" s="20" t="s">
        <v>606</v>
      </c>
      <c r="B241" s="13" t="s">
        <v>76</v>
      </c>
      <c r="C241" s="308" t="s">
        <v>652</v>
      </c>
      <c r="D241" s="308" t="s">
        <v>674</v>
      </c>
      <c r="E241" s="308" t="s">
        <v>97</v>
      </c>
      <c r="F241" s="179">
        <v>44562</v>
      </c>
      <c r="G241" s="180">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3" customFormat="1" ht="81" customHeight="1" x14ac:dyDescent="0.25">
      <c r="A242" s="21" t="s">
        <v>477</v>
      </c>
      <c r="B242" s="13" t="s">
        <v>182</v>
      </c>
      <c r="C242" s="294"/>
      <c r="D242" s="294"/>
      <c r="E242" s="294"/>
      <c r="F242" s="181">
        <v>44562</v>
      </c>
      <c r="G242" s="269">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61.5" customHeight="1" x14ac:dyDescent="0.25">
      <c r="A243" s="19"/>
      <c r="B243" s="4" t="s">
        <v>744</v>
      </c>
      <c r="C243" s="295"/>
      <c r="D243" s="295"/>
      <c r="E243" s="295"/>
      <c r="F243" s="181">
        <v>44562</v>
      </c>
      <c r="G243" s="269">
        <v>45657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2" customFormat="1" ht="105" customHeight="1" x14ac:dyDescent="0.25">
      <c r="A244" s="20" t="s">
        <v>607</v>
      </c>
      <c r="B244" s="13" t="s">
        <v>465</v>
      </c>
      <c r="C244" s="308" t="s">
        <v>652</v>
      </c>
      <c r="D244" s="308" t="s">
        <v>674</v>
      </c>
      <c r="E244" s="308" t="s">
        <v>98</v>
      </c>
      <c r="F244" s="179">
        <v>44562</v>
      </c>
      <c r="G244" s="180">
        <v>45657</v>
      </c>
      <c r="H244" s="210">
        <f>K244</f>
        <v>1254.8</v>
      </c>
      <c r="I244" s="210">
        <f t="shared" ref="I244:V244" si="82">I245</f>
        <v>0</v>
      </c>
      <c r="J244" s="210">
        <f t="shared" si="82"/>
        <v>0</v>
      </c>
      <c r="K244" s="210">
        <f>K245+K247+K249</f>
        <v>1254.8</v>
      </c>
      <c r="L244" s="288">
        <f t="shared" si="82"/>
        <v>0</v>
      </c>
      <c r="M244" s="210">
        <f>P244</f>
        <v>2000</v>
      </c>
      <c r="N244" s="210">
        <f t="shared" si="82"/>
        <v>0</v>
      </c>
      <c r="O244" s="210">
        <f t="shared" si="82"/>
        <v>0</v>
      </c>
      <c r="P244" s="210">
        <f>P245+P247+P249</f>
        <v>2000</v>
      </c>
      <c r="Q244" s="288">
        <f t="shared" si="82"/>
        <v>0</v>
      </c>
      <c r="R244" s="210">
        <f>U244</f>
        <v>2000</v>
      </c>
      <c r="S244" s="210">
        <f t="shared" si="82"/>
        <v>0</v>
      </c>
      <c r="T244" s="210">
        <f t="shared" si="82"/>
        <v>0</v>
      </c>
      <c r="U244" s="210">
        <f>U245+U247+U249</f>
        <v>2000</v>
      </c>
      <c r="V244" s="288">
        <f t="shared" si="82"/>
        <v>0</v>
      </c>
      <c r="W244" s="275"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59.25" customHeight="1" x14ac:dyDescent="0.25">
      <c r="A245" s="21" t="s">
        <v>486</v>
      </c>
      <c r="B245" s="13" t="s">
        <v>547</v>
      </c>
      <c r="C245" s="294"/>
      <c r="D245" s="294"/>
      <c r="E245" s="294"/>
      <c r="F245" s="181">
        <v>44562</v>
      </c>
      <c r="G245" s="269">
        <v>45657</v>
      </c>
      <c r="H245" s="35">
        <f>I245+J245+K245+L245</f>
        <v>354.8</v>
      </c>
      <c r="I245" s="35">
        <v>0</v>
      </c>
      <c r="J245" s="35">
        <v>0</v>
      </c>
      <c r="K245" s="35">
        <v>354.8</v>
      </c>
      <c r="L245" s="91">
        <v>0</v>
      </c>
      <c r="M245" s="35">
        <f>N245+O245+P245+Q245</f>
        <v>650</v>
      </c>
      <c r="N245" s="35">
        <v>0</v>
      </c>
      <c r="O245" s="35">
        <v>0</v>
      </c>
      <c r="P245" s="35">
        <v>650</v>
      </c>
      <c r="Q245" s="91">
        <v>0</v>
      </c>
      <c r="R245" s="35">
        <f>S245+T245+U245+V245</f>
        <v>650</v>
      </c>
      <c r="S245" s="35">
        <v>0</v>
      </c>
      <c r="T245" s="35">
        <v>0</v>
      </c>
      <c r="U245" s="35">
        <v>650</v>
      </c>
      <c r="V245" s="91">
        <v>0</v>
      </c>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3" customFormat="1" ht="56.25" customHeight="1" x14ac:dyDescent="0.25">
      <c r="A246" s="19"/>
      <c r="B246" s="4" t="s">
        <v>745</v>
      </c>
      <c r="C246" s="294"/>
      <c r="D246" s="294"/>
      <c r="E246" s="294"/>
      <c r="F246" s="181">
        <v>44562</v>
      </c>
      <c r="G246" s="269">
        <v>45657</v>
      </c>
      <c r="H246" s="33"/>
      <c r="I246" s="33"/>
      <c r="J246" s="33"/>
      <c r="K246" s="33"/>
      <c r="L246" s="42"/>
      <c r="M246" s="33"/>
      <c r="N246" s="33"/>
      <c r="O246" s="33"/>
      <c r="P246" s="33"/>
      <c r="Q246" s="42"/>
      <c r="R246" s="33"/>
      <c r="S246" s="33"/>
      <c r="T246" s="33"/>
      <c r="U246" s="33"/>
      <c r="V246" s="42"/>
      <c r="W246" s="103" t="s">
        <v>17</v>
      </c>
      <c r="X246" s="103" t="s">
        <v>17</v>
      </c>
      <c r="Y246" s="103" t="s">
        <v>17</v>
      </c>
      <c r="Z246" s="103" t="s">
        <v>17</v>
      </c>
      <c r="AA246" s="103" t="s">
        <v>17</v>
      </c>
      <c r="AB246" s="103" t="s">
        <v>17</v>
      </c>
      <c r="AC246" s="103" t="s">
        <v>17</v>
      </c>
      <c r="AD246" s="103" t="s">
        <v>17</v>
      </c>
      <c r="AE246" s="103" t="s">
        <v>17</v>
      </c>
      <c r="AF246" s="103" t="s">
        <v>17</v>
      </c>
      <c r="AG246" s="103" t="s">
        <v>17</v>
      </c>
      <c r="AH246" s="103" t="s">
        <v>17</v>
      </c>
    </row>
    <row r="247" spans="1:34" s="3" customFormat="1" ht="59.25" customHeight="1" x14ac:dyDescent="0.25">
      <c r="A247" s="21" t="s">
        <v>608</v>
      </c>
      <c r="B247" s="4" t="s">
        <v>463</v>
      </c>
      <c r="C247" s="294"/>
      <c r="D247" s="294"/>
      <c r="E247" s="294"/>
      <c r="F247" s="181">
        <v>44562</v>
      </c>
      <c r="G247" s="269">
        <v>45657</v>
      </c>
      <c r="H247" s="35">
        <f>J247+K247</f>
        <v>500</v>
      </c>
      <c r="I247" s="35"/>
      <c r="J247" s="35">
        <v>0</v>
      </c>
      <c r="K247" s="35">
        <v>500</v>
      </c>
      <c r="L247" s="91"/>
      <c r="M247" s="35">
        <f>P247</f>
        <v>950</v>
      </c>
      <c r="N247" s="35"/>
      <c r="O247" s="35"/>
      <c r="P247" s="35">
        <v>950</v>
      </c>
      <c r="Q247" s="91"/>
      <c r="R247" s="35">
        <f>U247</f>
        <v>950</v>
      </c>
      <c r="S247" s="35"/>
      <c r="T247" s="35"/>
      <c r="U247" s="35">
        <v>950</v>
      </c>
      <c r="V247" s="91"/>
      <c r="W247" s="103" t="s">
        <v>17</v>
      </c>
      <c r="X247" s="103" t="s">
        <v>17</v>
      </c>
      <c r="Y247" s="103" t="s">
        <v>17</v>
      </c>
      <c r="Z247" s="103" t="s">
        <v>17</v>
      </c>
      <c r="AA247" s="103" t="s">
        <v>17</v>
      </c>
      <c r="AB247" s="103" t="s">
        <v>17</v>
      </c>
      <c r="AC247" s="103" t="s">
        <v>17</v>
      </c>
      <c r="AD247" s="103" t="s">
        <v>17</v>
      </c>
      <c r="AE247" s="103" t="s">
        <v>17</v>
      </c>
      <c r="AF247" s="103" t="s">
        <v>17</v>
      </c>
      <c r="AG247" s="103" t="s">
        <v>17</v>
      </c>
      <c r="AH247" s="103" t="s">
        <v>17</v>
      </c>
    </row>
    <row r="248" spans="1:34" s="3" customFormat="1" ht="59.25" customHeight="1" x14ac:dyDescent="0.25">
      <c r="A248" s="21"/>
      <c r="B248" s="4" t="s">
        <v>746</v>
      </c>
      <c r="C248" s="294"/>
      <c r="D248" s="294"/>
      <c r="E248" s="294"/>
      <c r="F248" s="181">
        <v>44562</v>
      </c>
      <c r="G248" s="269">
        <v>45657</v>
      </c>
      <c r="H248" s="35"/>
      <c r="I248" s="35"/>
      <c r="J248" s="35"/>
      <c r="K248" s="35"/>
      <c r="L248" s="91"/>
      <c r="M248" s="35"/>
      <c r="N248" s="35"/>
      <c r="O248" s="35"/>
      <c r="P248" s="35"/>
      <c r="Q248" s="91"/>
      <c r="R248" s="35"/>
      <c r="S248" s="35"/>
      <c r="T248" s="35"/>
      <c r="U248" s="35"/>
      <c r="V248" s="91"/>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609</v>
      </c>
      <c r="B249" s="4" t="s">
        <v>464</v>
      </c>
      <c r="C249" s="294"/>
      <c r="D249" s="294"/>
      <c r="E249" s="294"/>
      <c r="F249" s="181">
        <v>44562</v>
      </c>
      <c r="G249" s="269">
        <v>45657</v>
      </c>
      <c r="H249" s="35">
        <f>K249</f>
        <v>400</v>
      </c>
      <c r="I249" s="35"/>
      <c r="J249" s="35">
        <v>0</v>
      </c>
      <c r="K249" s="35">
        <v>400</v>
      </c>
      <c r="L249" s="91"/>
      <c r="M249" s="35">
        <f>P249</f>
        <v>400</v>
      </c>
      <c r="N249" s="35"/>
      <c r="O249" s="35">
        <v>0</v>
      </c>
      <c r="P249" s="35">
        <v>400</v>
      </c>
      <c r="Q249" s="91"/>
      <c r="R249" s="35">
        <f>U249</f>
        <v>400</v>
      </c>
      <c r="S249" s="35"/>
      <c r="T249" s="35">
        <v>0</v>
      </c>
      <c r="U249" s="35">
        <v>400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6.25" customHeight="1" x14ac:dyDescent="0.25">
      <c r="A250" s="19"/>
      <c r="B250" s="252" t="s">
        <v>747</v>
      </c>
      <c r="C250" s="295"/>
      <c r="D250" s="295"/>
      <c r="E250" s="295"/>
      <c r="F250" s="181">
        <v>44562</v>
      </c>
      <c r="G250" s="269">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33" customHeight="1" x14ac:dyDescent="0.25">
      <c r="A251" s="352" t="s">
        <v>559</v>
      </c>
      <c r="B251" s="353"/>
      <c r="C251" s="353"/>
      <c r="D251" s="353"/>
      <c r="E251" s="353"/>
      <c r="F251" s="353"/>
      <c r="G251" s="353"/>
      <c r="H251" s="353"/>
      <c r="I251" s="353"/>
      <c r="J251" s="353"/>
      <c r="K251" s="353"/>
      <c r="L251" s="353"/>
      <c r="M251" s="353"/>
      <c r="N251" s="353"/>
      <c r="O251" s="353"/>
      <c r="P251" s="353"/>
      <c r="Q251" s="353"/>
      <c r="R251" s="353"/>
      <c r="S251" s="353"/>
      <c r="T251" s="353"/>
      <c r="U251" s="353"/>
      <c r="V251" s="353"/>
      <c r="W251" s="353"/>
      <c r="X251" s="353"/>
      <c r="Y251" s="353"/>
      <c r="Z251" s="353"/>
      <c r="AA251" s="353"/>
      <c r="AB251" s="353"/>
      <c r="AC251" s="353"/>
      <c r="AD251" s="353"/>
      <c r="AE251" s="353"/>
      <c r="AF251" s="353"/>
      <c r="AG251" s="353"/>
      <c r="AH251" s="354"/>
    </row>
    <row r="252" spans="1:34" s="2" customFormat="1" ht="63" x14ac:dyDescent="0.25">
      <c r="A252" s="20" t="s">
        <v>610</v>
      </c>
      <c r="B252" s="13" t="s">
        <v>77</v>
      </c>
      <c r="C252" s="308" t="s">
        <v>652</v>
      </c>
      <c r="D252" s="308" t="s">
        <v>674</v>
      </c>
      <c r="E252" s="308" t="s">
        <v>99</v>
      </c>
      <c r="F252" s="179">
        <v>44562</v>
      </c>
      <c r="G252" s="180">
        <v>45657</v>
      </c>
      <c r="H252" s="41"/>
      <c r="I252" s="41"/>
      <c r="J252" s="41"/>
      <c r="K252" s="41"/>
      <c r="L252" s="41"/>
      <c r="M252" s="41"/>
      <c r="N252" s="41"/>
      <c r="O252" s="41"/>
      <c r="P252" s="41"/>
      <c r="Q252" s="41"/>
      <c r="R252" s="41"/>
      <c r="S252" s="41"/>
      <c r="T252" s="41"/>
      <c r="U252" s="41"/>
      <c r="V252" s="41"/>
      <c r="W252" s="101" t="s">
        <v>17</v>
      </c>
      <c r="X252" s="101" t="s">
        <v>17</v>
      </c>
      <c r="Y252" s="101" t="s">
        <v>17</v>
      </c>
      <c r="Z252" s="101" t="s">
        <v>17</v>
      </c>
      <c r="AA252" s="101" t="s">
        <v>17</v>
      </c>
      <c r="AB252" s="101" t="s">
        <v>17</v>
      </c>
      <c r="AC252" s="101" t="s">
        <v>17</v>
      </c>
      <c r="AD252" s="101" t="s">
        <v>17</v>
      </c>
      <c r="AE252" s="101" t="s">
        <v>17</v>
      </c>
      <c r="AF252" s="101" t="s">
        <v>17</v>
      </c>
      <c r="AG252" s="101" t="s">
        <v>17</v>
      </c>
      <c r="AH252" s="101" t="s">
        <v>17</v>
      </c>
    </row>
    <row r="253" spans="1:34" s="3" customFormat="1" ht="75.75" customHeight="1" x14ac:dyDescent="0.25">
      <c r="A253" s="21" t="s">
        <v>478</v>
      </c>
      <c r="B253" s="13" t="s">
        <v>183</v>
      </c>
      <c r="C253" s="294"/>
      <c r="D253" s="294"/>
      <c r="E253" s="294"/>
      <c r="F253" s="181">
        <v>44562</v>
      </c>
      <c r="G253" s="269">
        <v>45657</v>
      </c>
      <c r="H253" s="38"/>
      <c r="I253" s="38"/>
      <c r="J253" s="38"/>
      <c r="K253" s="38"/>
      <c r="L253" s="38"/>
      <c r="M253" s="38"/>
      <c r="N253" s="38"/>
      <c r="O253" s="38"/>
      <c r="P253" s="38"/>
      <c r="Q253" s="38"/>
      <c r="R253" s="38"/>
      <c r="S253" s="38"/>
      <c r="T253" s="38"/>
      <c r="U253" s="38"/>
      <c r="V253" s="38"/>
      <c r="W253" s="101" t="s">
        <v>17</v>
      </c>
      <c r="X253" s="101" t="s">
        <v>17</v>
      </c>
      <c r="Y253" s="101" t="s">
        <v>17</v>
      </c>
      <c r="Z253" s="101" t="s">
        <v>17</v>
      </c>
      <c r="AA253" s="101" t="s">
        <v>17</v>
      </c>
      <c r="AB253" s="101" t="s">
        <v>17</v>
      </c>
      <c r="AC253" s="101" t="s">
        <v>17</v>
      </c>
      <c r="AD253" s="101" t="s">
        <v>17</v>
      </c>
      <c r="AE253" s="101" t="s">
        <v>17</v>
      </c>
      <c r="AF253" s="101" t="s">
        <v>17</v>
      </c>
      <c r="AG253" s="101" t="s">
        <v>17</v>
      </c>
      <c r="AH253" s="101" t="s">
        <v>17</v>
      </c>
    </row>
    <row r="254" spans="1:34" s="3" customFormat="1" ht="51.75" customHeight="1" x14ac:dyDescent="0.25">
      <c r="A254" s="21"/>
      <c r="B254" s="4" t="s">
        <v>748</v>
      </c>
      <c r="C254" s="295"/>
      <c r="D254" s="295"/>
      <c r="E254" s="295"/>
      <c r="F254" s="181">
        <v>44562</v>
      </c>
      <c r="G254" s="269">
        <v>45657</v>
      </c>
      <c r="H254" s="38"/>
      <c r="I254" s="38"/>
      <c r="J254" s="38"/>
      <c r="K254" s="38"/>
      <c r="L254" s="38"/>
      <c r="M254" s="38"/>
      <c r="N254" s="38"/>
      <c r="O254" s="38"/>
      <c r="P254" s="38"/>
      <c r="Q254" s="38"/>
      <c r="R254" s="38"/>
      <c r="S254" s="38"/>
      <c r="T254" s="38"/>
      <c r="U254" s="38"/>
      <c r="V254" s="38"/>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2" customFormat="1" ht="78.75" x14ac:dyDescent="0.25">
      <c r="A255" s="20" t="s">
        <v>611</v>
      </c>
      <c r="B255" s="13" t="s">
        <v>100</v>
      </c>
      <c r="C255" s="308" t="s">
        <v>652</v>
      </c>
      <c r="D255" s="308" t="s">
        <v>674</v>
      </c>
      <c r="E255" s="308" t="s">
        <v>162</v>
      </c>
      <c r="F255" s="179">
        <v>44562</v>
      </c>
      <c r="G255" s="180">
        <v>45657</v>
      </c>
      <c r="H255" s="41"/>
      <c r="I255" s="41"/>
      <c r="J255" s="41"/>
      <c r="K255" s="41"/>
      <c r="L255" s="41"/>
      <c r="M255" s="41"/>
      <c r="N255" s="41"/>
      <c r="O255" s="41"/>
      <c r="P255" s="41"/>
      <c r="Q255" s="41"/>
      <c r="R255" s="41"/>
      <c r="S255" s="41"/>
      <c r="T255" s="41"/>
      <c r="U255" s="41"/>
      <c r="V255" s="41"/>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62.25" customHeight="1" x14ac:dyDescent="0.25">
      <c r="A256" s="21" t="s">
        <v>479</v>
      </c>
      <c r="B256" s="13" t="s">
        <v>184</v>
      </c>
      <c r="C256" s="294"/>
      <c r="D256" s="294"/>
      <c r="E256" s="294"/>
      <c r="F256" s="181">
        <v>44562</v>
      </c>
      <c r="G256" s="269">
        <v>45657</v>
      </c>
      <c r="H256" s="38"/>
      <c r="I256" s="38"/>
      <c r="J256" s="38"/>
      <c r="K256" s="38"/>
      <c r="L256" s="38"/>
      <c r="M256" s="38"/>
      <c r="N256" s="38"/>
      <c r="O256" s="38"/>
      <c r="P256" s="38"/>
      <c r="Q256" s="38"/>
      <c r="R256" s="38"/>
      <c r="S256" s="38"/>
      <c r="T256" s="38"/>
      <c r="U256" s="38"/>
      <c r="V256" s="38"/>
      <c r="W256" s="61" t="s">
        <v>17</v>
      </c>
      <c r="X256" s="61" t="s">
        <v>17</v>
      </c>
      <c r="Y256" s="61" t="s">
        <v>17</v>
      </c>
      <c r="Z256" s="61" t="s">
        <v>17</v>
      </c>
      <c r="AA256" s="61" t="s">
        <v>17</v>
      </c>
      <c r="AB256" s="61" t="s">
        <v>17</v>
      </c>
      <c r="AC256" s="61" t="s">
        <v>17</v>
      </c>
      <c r="AD256" s="61" t="s">
        <v>17</v>
      </c>
      <c r="AE256" s="61" t="s">
        <v>17</v>
      </c>
      <c r="AF256" s="61" t="s">
        <v>17</v>
      </c>
      <c r="AG256" s="61" t="s">
        <v>17</v>
      </c>
      <c r="AH256" s="61" t="s">
        <v>17</v>
      </c>
    </row>
    <row r="257" spans="1:34" s="3" customFormat="1" ht="137.25" customHeight="1" x14ac:dyDescent="0.25">
      <c r="A257" s="21"/>
      <c r="B257" s="4" t="s">
        <v>749</v>
      </c>
      <c r="C257" s="295"/>
      <c r="D257" s="295"/>
      <c r="E257" s="295"/>
      <c r="F257" s="181">
        <v>44562</v>
      </c>
      <c r="G257" s="269">
        <v>45657</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51</v>
      </c>
      <c r="B258" s="13" t="s">
        <v>78</v>
      </c>
      <c r="C258" s="308" t="s">
        <v>652</v>
      </c>
      <c r="D258" s="308" t="s">
        <v>674</v>
      </c>
      <c r="E258" s="308" t="s">
        <v>101</v>
      </c>
      <c r="F258" s="179">
        <v>44562</v>
      </c>
      <c r="G258" s="180">
        <v>45657</v>
      </c>
      <c r="H258" s="282">
        <f>I258+J258+K258+L258</f>
        <v>250</v>
      </c>
      <c r="I258" s="282">
        <f>I259+I260+I261+I262</f>
        <v>0</v>
      </c>
      <c r="J258" s="282">
        <f t="shared" ref="J258:L258" si="83">J259+J260+J261+J262</f>
        <v>0</v>
      </c>
      <c r="K258" s="282">
        <f t="shared" si="83"/>
        <v>250</v>
      </c>
      <c r="L258" s="282">
        <f t="shared" si="83"/>
        <v>0</v>
      </c>
      <c r="M258" s="282">
        <f>N258+O258+P258+Q258</f>
        <v>250</v>
      </c>
      <c r="N258" s="282">
        <f>N259+N260+N261+N262</f>
        <v>0</v>
      </c>
      <c r="O258" s="282">
        <f t="shared" ref="O258:Q258" si="84">O259+O260+O261+O262</f>
        <v>0</v>
      </c>
      <c r="P258" s="282">
        <f t="shared" si="84"/>
        <v>250</v>
      </c>
      <c r="Q258" s="282">
        <f t="shared" si="84"/>
        <v>0</v>
      </c>
      <c r="R258" s="282">
        <f>S258+T258+U258+V258</f>
        <v>250</v>
      </c>
      <c r="S258" s="282">
        <f>S259+S260+S261+S262</f>
        <v>0</v>
      </c>
      <c r="T258" s="282">
        <f t="shared" ref="T258:V258" si="85">T259+T260+T261+T262</f>
        <v>0</v>
      </c>
      <c r="U258" s="282">
        <f t="shared" si="85"/>
        <v>250</v>
      </c>
      <c r="V258" s="96">
        <f t="shared" si="85"/>
        <v>0</v>
      </c>
      <c r="W258" s="103" t="s">
        <v>17</v>
      </c>
      <c r="X258" s="103" t="s">
        <v>17</v>
      </c>
      <c r="Y258" s="103" t="s">
        <v>17</v>
      </c>
      <c r="Z258" s="103" t="s">
        <v>17</v>
      </c>
      <c r="AA258" s="103" t="s">
        <v>17</v>
      </c>
      <c r="AB258" s="103" t="s">
        <v>17</v>
      </c>
      <c r="AC258" s="103" t="s">
        <v>17</v>
      </c>
      <c r="AD258" s="103" t="s">
        <v>17</v>
      </c>
      <c r="AE258" s="103" t="s">
        <v>17</v>
      </c>
      <c r="AF258" s="103" t="s">
        <v>17</v>
      </c>
      <c r="AG258" s="103" t="s">
        <v>17</v>
      </c>
      <c r="AH258" s="103" t="s">
        <v>17</v>
      </c>
    </row>
    <row r="259" spans="1:34" s="3" customFormat="1" ht="53.25" customHeight="1" x14ac:dyDescent="0.25">
      <c r="A259" s="21" t="s">
        <v>488</v>
      </c>
      <c r="B259" s="13" t="s">
        <v>185</v>
      </c>
      <c r="C259" s="294"/>
      <c r="D259" s="294"/>
      <c r="E259" s="294"/>
      <c r="F259" s="181">
        <v>44562</v>
      </c>
      <c r="G259" s="269">
        <v>45657</v>
      </c>
      <c r="H259" s="284">
        <f t="shared" ref="H259:H262" si="86">I259+J259+K259+L259</f>
        <v>30</v>
      </c>
      <c r="I259" s="284">
        <v>0</v>
      </c>
      <c r="J259" s="284">
        <v>0</v>
      </c>
      <c r="K259" s="284">
        <v>30</v>
      </c>
      <c r="L259" s="284">
        <v>0</v>
      </c>
      <c r="M259" s="284">
        <f t="shared" ref="M259:M262" si="87">N259+O259+P259+Q259</f>
        <v>30</v>
      </c>
      <c r="N259" s="284">
        <v>0</v>
      </c>
      <c r="O259" s="284">
        <v>0</v>
      </c>
      <c r="P259" s="284">
        <v>30</v>
      </c>
      <c r="Q259" s="284">
        <v>0</v>
      </c>
      <c r="R259" s="284">
        <f t="shared" ref="R259:R261" si="88">S259+T259+U259+V259</f>
        <v>30</v>
      </c>
      <c r="S259" s="284">
        <v>0</v>
      </c>
      <c r="T259" s="284">
        <v>0</v>
      </c>
      <c r="U259" s="284">
        <v>30</v>
      </c>
      <c r="V259" s="97">
        <v>0</v>
      </c>
      <c r="W259" s="103" t="s">
        <v>17</v>
      </c>
      <c r="X259" s="103" t="s">
        <v>17</v>
      </c>
      <c r="Y259" s="103" t="s">
        <v>17</v>
      </c>
      <c r="Z259" s="103" t="s">
        <v>17</v>
      </c>
      <c r="AA259" s="103" t="s">
        <v>17</v>
      </c>
      <c r="AB259" s="103" t="s">
        <v>17</v>
      </c>
      <c r="AC259" s="103" t="s">
        <v>17</v>
      </c>
      <c r="AD259" s="103" t="s">
        <v>17</v>
      </c>
      <c r="AE259" s="103" t="s">
        <v>17</v>
      </c>
      <c r="AF259" s="103" t="s">
        <v>17</v>
      </c>
      <c r="AG259" s="103" t="s">
        <v>17</v>
      </c>
      <c r="AH259" s="103" t="s">
        <v>17</v>
      </c>
    </row>
    <row r="260" spans="1:34" s="3" customFormat="1" ht="53.25" customHeight="1" x14ac:dyDescent="0.25">
      <c r="A260" s="21" t="s">
        <v>612</v>
      </c>
      <c r="B260" s="13" t="s">
        <v>186</v>
      </c>
      <c r="C260" s="294"/>
      <c r="D260" s="294"/>
      <c r="E260" s="294"/>
      <c r="F260" s="181">
        <v>44562</v>
      </c>
      <c r="G260" s="269">
        <v>45657</v>
      </c>
      <c r="H260" s="284">
        <f t="shared" si="86"/>
        <v>35</v>
      </c>
      <c r="I260" s="284">
        <v>0</v>
      </c>
      <c r="J260" s="284">
        <v>0</v>
      </c>
      <c r="K260" s="284">
        <v>35</v>
      </c>
      <c r="L260" s="284">
        <v>0</v>
      </c>
      <c r="M260" s="284">
        <f t="shared" si="87"/>
        <v>35</v>
      </c>
      <c r="N260" s="284">
        <v>0</v>
      </c>
      <c r="O260" s="284">
        <v>0</v>
      </c>
      <c r="P260" s="284">
        <v>35</v>
      </c>
      <c r="Q260" s="284">
        <v>0</v>
      </c>
      <c r="R260" s="284">
        <f t="shared" si="88"/>
        <v>35</v>
      </c>
      <c r="S260" s="284">
        <v>0</v>
      </c>
      <c r="T260" s="284">
        <v>0</v>
      </c>
      <c r="U260" s="284">
        <v>35</v>
      </c>
      <c r="V260" s="97">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49.5" customHeight="1" x14ac:dyDescent="0.25">
      <c r="A261" s="21" t="s">
        <v>487</v>
      </c>
      <c r="B261" s="4" t="s">
        <v>381</v>
      </c>
      <c r="C261" s="294"/>
      <c r="D261" s="294"/>
      <c r="E261" s="294"/>
      <c r="F261" s="181">
        <v>44562</v>
      </c>
      <c r="G261" s="269">
        <v>45657</v>
      </c>
      <c r="H261" s="284">
        <v>185</v>
      </c>
      <c r="I261" s="284">
        <v>0</v>
      </c>
      <c r="J261" s="284">
        <v>0</v>
      </c>
      <c r="K261" s="284">
        <v>185</v>
      </c>
      <c r="L261" s="284">
        <v>0</v>
      </c>
      <c r="M261" s="284">
        <f t="shared" si="87"/>
        <v>185</v>
      </c>
      <c r="N261" s="284">
        <v>0</v>
      </c>
      <c r="O261" s="284">
        <v>0</v>
      </c>
      <c r="P261" s="284">
        <v>185</v>
      </c>
      <c r="Q261" s="284">
        <v>0</v>
      </c>
      <c r="R261" s="284">
        <f t="shared" si="88"/>
        <v>185</v>
      </c>
      <c r="S261" s="284">
        <v>0</v>
      </c>
      <c r="T261" s="284">
        <v>0</v>
      </c>
      <c r="U261" s="284">
        <v>185</v>
      </c>
      <c r="V261" s="97">
        <v>0</v>
      </c>
      <c r="W261" s="15" t="s">
        <v>17</v>
      </c>
      <c r="X261" s="15" t="s">
        <v>17</v>
      </c>
      <c r="Y261" s="15" t="s">
        <v>17</v>
      </c>
      <c r="Z261" s="15" t="s">
        <v>17</v>
      </c>
      <c r="AA261" s="15" t="s">
        <v>17</v>
      </c>
      <c r="AB261" s="15" t="s">
        <v>17</v>
      </c>
      <c r="AC261" s="15" t="s">
        <v>17</v>
      </c>
      <c r="AD261" s="15" t="s">
        <v>17</v>
      </c>
      <c r="AE261" s="15" t="s">
        <v>17</v>
      </c>
      <c r="AF261" s="15" t="s">
        <v>17</v>
      </c>
      <c r="AG261" s="15" t="s">
        <v>17</v>
      </c>
      <c r="AH261" s="15" t="s">
        <v>17</v>
      </c>
    </row>
    <row r="262" spans="1:34" s="3" customFormat="1" ht="60" hidden="1" customHeight="1" x14ac:dyDescent="0.25">
      <c r="A262" s="21" t="s">
        <v>393</v>
      </c>
      <c r="B262" s="4" t="s">
        <v>394</v>
      </c>
      <c r="C262" s="294"/>
      <c r="D262" s="294"/>
      <c r="E262" s="294"/>
      <c r="F262" s="181">
        <v>44562</v>
      </c>
      <c r="G262" s="269">
        <v>45657</v>
      </c>
      <c r="H262" s="284">
        <f t="shared" si="86"/>
        <v>0</v>
      </c>
      <c r="I262" s="284">
        <v>0</v>
      </c>
      <c r="J262" s="284">
        <v>0</v>
      </c>
      <c r="K262" s="284">
        <v>0</v>
      </c>
      <c r="L262" s="284">
        <v>0</v>
      </c>
      <c r="M262" s="284">
        <f t="shared" si="87"/>
        <v>0</v>
      </c>
      <c r="N262" s="284">
        <v>0</v>
      </c>
      <c r="O262" s="284">
        <v>0</v>
      </c>
      <c r="P262" s="284">
        <v>0</v>
      </c>
      <c r="Q262" s="284">
        <v>0</v>
      </c>
      <c r="R262" s="284">
        <v>0</v>
      </c>
      <c r="S262" s="284">
        <v>0</v>
      </c>
      <c r="T262" s="284">
        <v>0</v>
      </c>
      <c r="U262" s="284">
        <v>0</v>
      </c>
      <c r="V262" s="97">
        <v>0</v>
      </c>
      <c r="W262" s="15" t="s">
        <v>17</v>
      </c>
      <c r="X262" s="15" t="s">
        <v>17</v>
      </c>
      <c r="Y262" s="15"/>
      <c r="Z262" s="15"/>
      <c r="AA262" s="15"/>
      <c r="AB262" s="15"/>
      <c r="AC262" s="15"/>
      <c r="AD262" s="15"/>
      <c r="AE262" s="15"/>
      <c r="AF262" s="15"/>
      <c r="AG262" s="15"/>
      <c r="AH262" s="15"/>
    </row>
    <row r="263" spans="1:34" s="3" customFormat="1" ht="62.25" customHeight="1" x14ac:dyDescent="0.25">
      <c r="A263" s="21"/>
      <c r="B263" s="4" t="s">
        <v>750</v>
      </c>
      <c r="C263" s="295"/>
      <c r="D263" s="295"/>
      <c r="E263" s="295"/>
      <c r="F263" s="181">
        <v>44562</v>
      </c>
      <c r="G263" s="269">
        <v>45657</v>
      </c>
      <c r="H263" s="283"/>
      <c r="I263" s="283"/>
      <c r="J263" s="283"/>
      <c r="K263" s="283"/>
      <c r="L263" s="283"/>
      <c r="M263" s="283"/>
      <c r="N263" s="283"/>
      <c r="O263" s="283"/>
      <c r="P263" s="283"/>
      <c r="Q263" s="283"/>
      <c r="R263" s="283"/>
      <c r="S263" s="283"/>
      <c r="T263" s="283"/>
      <c r="U263" s="283"/>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2" customFormat="1" ht="63" x14ac:dyDescent="0.25">
      <c r="A264" s="20" t="s">
        <v>613</v>
      </c>
      <c r="B264" s="13" t="s">
        <v>79</v>
      </c>
      <c r="C264" s="308" t="s">
        <v>652</v>
      </c>
      <c r="D264" s="308" t="s">
        <v>674</v>
      </c>
      <c r="E264" s="308" t="s">
        <v>102</v>
      </c>
      <c r="F264" s="179">
        <v>44562</v>
      </c>
      <c r="G264" s="180">
        <v>45657</v>
      </c>
      <c r="H264" s="261">
        <f t="shared" ref="H264:V264" si="89">H265</f>
        <v>150</v>
      </c>
      <c r="I264" s="261">
        <f t="shared" si="89"/>
        <v>0</v>
      </c>
      <c r="J264" s="261">
        <f t="shared" si="89"/>
        <v>0</v>
      </c>
      <c r="K264" s="261">
        <f t="shared" si="89"/>
        <v>150</v>
      </c>
      <c r="L264" s="261">
        <f t="shared" si="89"/>
        <v>0</v>
      </c>
      <c r="M264" s="261">
        <f t="shared" si="89"/>
        <v>150</v>
      </c>
      <c r="N264" s="261">
        <f t="shared" si="89"/>
        <v>0</v>
      </c>
      <c r="O264" s="261">
        <f t="shared" si="89"/>
        <v>0</v>
      </c>
      <c r="P264" s="261">
        <f t="shared" si="89"/>
        <v>150</v>
      </c>
      <c r="Q264" s="261">
        <f t="shared" si="89"/>
        <v>0</v>
      </c>
      <c r="R264" s="261">
        <f t="shared" si="89"/>
        <v>150</v>
      </c>
      <c r="S264" s="261">
        <f t="shared" si="89"/>
        <v>0</v>
      </c>
      <c r="T264" s="261">
        <f t="shared" si="89"/>
        <v>0</v>
      </c>
      <c r="U264" s="261">
        <f t="shared" si="89"/>
        <v>150</v>
      </c>
      <c r="V264" s="36">
        <f t="shared" si="89"/>
        <v>0</v>
      </c>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3" customFormat="1" ht="42.75" customHeight="1" x14ac:dyDescent="0.25">
      <c r="A265" s="21" t="s">
        <v>489</v>
      </c>
      <c r="B265" s="13" t="s">
        <v>187</v>
      </c>
      <c r="C265" s="294"/>
      <c r="D265" s="294"/>
      <c r="E265" s="381"/>
      <c r="F265" s="181">
        <v>44562</v>
      </c>
      <c r="G265" s="269">
        <v>45657</v>
      </c>
      <c r="H265" s="35">
        <f>I265+J265+K265+L265</f>
        <v>150</v>
      </c>
      <c r="I265" s="35">
        <v>0</v>
      </c>
      <c r="J265" s="35">
        <v>0</v>
      </c>
      <c r="K265" s="35">
        <v>150</v>
      </c>
      <c r="L265" s="35">
        <v>0</v>
      </c>
      <c r="M265" s="35">
        <f>N265+O265+P265+Q265</f>
        <v>150</v>
      </c>
      <c r="N265" s="35">
        <v>0</v>
      </c>
      <c r="O265" s="35">
        <v>0</v>
      </c>
      <c r="P265" s="35">
        <v>150</v>
      </c>
      <c r="Q265" s="35">
        <v>0</v>
      </c>
      <c r="R265" s="35">
        <f>S265+T265+U265+V265</f>
        <v>150</v>
      </c>
      <c r="S265" s="35">
        <v>0</v>
      </c>
      <c r="T265" s="35">
        <v>0</v>
      </c>
      <c r="U265" s="35">
        <v>150</v>
      </c>
      <c r="V265" s="35">
        <v>0</v>
      </c>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3" customFormat="1" ht="85.5" customHeight="1" x14ac:dyDescent="0.25">
      <c r="A266" s="21"/>
      <c r="B266" s="4" t="s">
        <v>751</v>
      </c>
      <c r="C266" s="295"/>
      <c r="D266" s="295"/>
      <c r="E266" s="382"/>
      <c r="F266" s="181">
        <v>44562</v>
      </c>
      <c r="G266" s="269">
        <v>45657</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2" customFormat="1" ht="76.5" customHeight="1" x14ac:dyDescent="0.25">
      <c r="A267" s="20" t="s">
        <v>614</v>
      </c>
      <c r="B267" s="13" t="s">
        <v>80</v>
      </c>
      <c r="C267" s="308" t="s">
        <v>652</v>
      </c>
      <c r="D267" s="308" t="s">
        <v>674</v>
      </c>
      <c r="E267" s="308" t="s">
        <v>103</v>
      </c>
      <c r="F267" s="179">
        <v>44562</v>
      </c>
      <c r="G267" s="180">
        <v>45657</v>
      </c>
      <c r="H267" s="41"/>
      <c r="I267" s="41"/>
      <c r="J267" s="41"/>
      <c r="K267" s="41"/>
      <c r="L267" s="41"/>
      <c r="M267" s="41"/>
      <c r="N267" s="41"/>
      <c r="O267" s="41"/>
      <c r="P267" s="41"/>
      <c r="Q267" s="41"/>
      <c r="R267" s="41"/>
      <c r="S267" s="41"/>
      <c r="T267" s="41"/>
      <c r="U267" s="41"/>
      <c r="V267" s="41"/>
      <c r="W267" s="101" t="s">
        <v>17</v>
      </c>
      <c r="X267" s="101" t="s">
        <v>17</v>
      </c>
      <c r="Y267" s="101" t="s">
        <v>17</v>
      </c>
      <c r="Z267" s="101" t="s">
        <v>17</v>
      </c>
      <c r="AA267" s="101" t="s">
        <v>17</v>
      </c>
      <c r="AB267" s="101" t="s">
        <v>17</v>
      </c>
      <c r="AC267" s="101" t="s">
        <v>17</v>
      </c>
      <c r="AD267" s="101" t="s">
        <v>17</v>
      </c>
      <c r="AE267" s="101" t="s">
        <v>17</v>
      </c>
      <c r="AF267" s="101" t="s">
        <v>17</v>
      </c>
      <c r="AG267" s="101" t="s">
        <v>17</v>
      </c>
      <c r="AH267" s="101" t="s">
        <v>17</v>
      </c>
    </row>
    <row r="268" spans="1:34" s="3" customFormat="1" ht="69" customHeight="1" x14ac:dyDescent="0.25">
      <c r="A268" s="21" t="s">
        <v>480</v>
      </c>
      <c r="B268" s="13" t="s">
        <v>180</v>
      </c>
      <c r="C268" s="294"/>
      <c r="D268" s="294"/>
      <c r="E268" s="294"/>
      <c r="F268" s="181">
        <v>44562</v>
      </c>
      <c r="G268" s="269">
        <v>45657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58.5" customHeight="1" x14ac:dyDescent="0.25">
      <c r="A269" s="21"/>
      <c r="B269" s="4" t="s">
        <v>752</v>
      </c>
      <c r="C269" s="295"/>
      <c r="D269" s="295"/>
      <c r="E269" s="295"/>
      <c r="F269" s="181">
        <v>44562</v>
      </c>
      <c r="G269" s="269">
        <v>45657</v>
      </c>
      <c r="H269" s="38"/>
      <c r="I269" s="38"/>
      <c r="J269" s="38"/>
      <c r="K269" s="38"/>
      <c r="L269" s="38"/>
      <c r="M269" s="38"/>
      <c r="N269" s="38"/>
      <c r="O269" s="38"/>
      <c r="P269" s="38"/>
      <c r="Q269" s="38"/>
      <c r="R269" s="38"/>
      <c r="S269" s="38"/>
      <c r="T269" s="38"/>
      <c r="U269" s="38"/>
      <c r="V269" s="38"/>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114" customHeight="1" x14ac:dyDescent="0.25">
      <c r="A270" s="178" t="s">
        <v>615</v>
      </c>
      <c r="B270" s="13" t="s">
        <v>529</v>
      </c>
      <c r="C270" s="308" t="s">
        <v>652</v>
      </c>
      <c r="D270" s="308" t="s">
        <v>674</v>
      </c>
      <c r="E270" s="308"/>
      <c r="F270" s="280">
        <v>44562</v>
      </c>
      <c r="G270" s="281">
        <v>45657</v>
      </c>
      <c r="H270" s="261">
        <f>H271</f>
        <v>183.29999999999998</v>
      </c>
      <c r="I270" s="261">
        <f t="shared" ref="I270:J270" si="90">I271</f>
        <v>0</v>
      </c>
      <c r="J270" s="261">
        <f t="shared" si="90"/>
        <v>179.7</v>
      </c>
      <c r="K270" s="261">
        <f>K271</f>
        <v>3.6</v>
      </c>
      <c r="L270" s="261">
        <f>L271</f>
        <v>0</v>
      </c>
      <c r="M270" s="261">
        <f>M271</f>
        <v>183.29999999999998</v>
      </c>
      <c r="N270" s="261">
        <f t="shared" ref="N270" si="91">N271</f>
        <v>0</v>
      </c>
      <c r="O270" s="261">
        <f>O271</f>
        <v>179.7</v>
      </c>
      <c r="P270" s="261">
        <f>P271</f>
        <v>3.6</v>
      </c>
      <c r="Q270" s="261">
        <f>Q271</f>
        <v>0</v>
      </c>
      <c r="R270" s="261">
        <f>R271</f>
        <v>183.29999999999998</v>
      </c>
      <c r="S270" s="261">
        <f t="shared" ref="S270" si="92">S271</f>
        <v>0</v>
      </c>
      <c r="T270" s="261">
        <f>T271</f>
        <v>179.7</v>
      </c>
      <c r="U270" s="261">
        <f>U271</f>
        <v>3.6</v>
      </c>
      <c r="V270" s="270">
        <f>V271</f>
        <v>0</v>
      </c>
      <c r="W270" s="275" t="s">
        <v>17</v>
      </c>
      <c r="X270" s="103" t="s">
        <v>17</v>
      </c>
      <c r="Y270" s="103" t="s">
        <v>17</v>
      </c>
      <c r="Z270" s="103" t="s">
        <v>17</v>
      </c>
      <c r="AA270" s="103" t="s">
        <v>17</v>
      </c>
      <c r="AB270" s="103" t="s">
        <v>17</v>
      </c>
      <c r="AC270" s="103" t="s">
        <v>17</v>
      </c>
      <c r="AD270" s="103" t="s">
        <v>17</v>
      </c>
      <c r="AE270" s="103" t="s">
        <v>17</v>
      </c>
      <c r="AF270" s="103" t="s">
        <v>17</v>
      </c>
      <c r="AG270" s="103" t="s">
        <v>17</v>
      </c>
      <c r="AH270" s="103" t="s">
        <v>17</v>
      </c>
    </row>
    <row r="271" spans="1:34" s="3" customFormat="1" ht="58.5" customHeight="1" x14ac:dyDescent="0.25">
      <c r="A271" s="124" t="s">
        <v>490</v>
      </c>
      <c r="B271" s="4" t="s">
        <v>446</v>
      </c>
      <c r="C271" s="294"/>
      <c r="D271" s="294"/>
      <c r="E271" s="395"/>
      <c r="F271" s="285">
        <v>44562</v>
      </c>
      <c r="G271" s="286">
        <v>45657</v>
      </c>
      <c r="H271" s="262">
        <f>J271+K271</f>
        <v>183.29999999999998</v>
      </c>
      <c r="I271" s="262">
        <v>0</v>
      </c>
      <c r="J271" s="262">
        <v>179.7</v>
      </c>
      <c r="K271" s="262">
        <v>3.6</v>
      </c>
      <c r="L271" s="262">
        <v>0</v>
      </c>
      <c r="M271" s="262">
        <f>O271+P271</f>
        <v>183.29999999999998</v>
      </c>
      <c r="N271" s="262">
        <v>0</v>
      </c>
      <c r="O271" s="262">
        <v>179.7</v>
      </c>
      <c r="P271" s="262">
        <v>3.6</v>
      </c>
      <c r="Q271" s="262">
        <v>0</v>
      </c>
      <c r="R271" s="262">
        <f>T271+U271</f>
        <v>183.29999999999998</v>
      </c>
      <c r="S271" s="262">
        <v>0</v>
      </c>
      <c r="T271" s="262">
        <v>179.7</v>
      </c>
      <c r="U271" s="262">
        <v>3.6</v>
      </c>
      <c r="V271" s="271">
        <v>0</v>
      </c>
      <c r="W271" s="276" t="s">
        <v>17</v>
      </c>
      <c r="X271" s="15" t="s">
        <v>17</v>
      </c>
      <c r="Y271" s="15" t="s">
        <v>17</v>
      </c>
      <c r="Z271" s="15" t="s">
        <v>17</v>
      </c>
      <c r="AA271" s="15" t="s">
        <v>17</v>
      </c>
      <c r="AB271" s="15" t="s">
        <v>17</v>
      </c>
      <c r="AC271" s="15" t="s">
        <v>17</v>
      </c>
      <c r="AD271" s="15" t="s">
        <v>17</v>
      </c>
      <c r="AE271" s="15" t="s">
        <v>17</v>
      </c>
      <c r="AF271" s="15" t="s">
        <v>17</v>
      </c>
      <c r="AG271" s="15" t="s">
        <v>17</v>
      </c>
      <c r="AH271" s="15" t="s">
        <v>17</v>
      </c>
    </row>
    <row r="272" spans="1:34" s="3" customFormat="1" ht="56.25" customHeight="1" x14ac:dyDescent="0.25">
      <c r="A272" s="124"/>
      <c r="B272" s="4" t="s">
        <v>753</v>
      </c>
      <c r="C272" s="295"/>
      <c r="D272" s="295"/>
      <c r="E272" s="376"/>
      <c r="F272" s="186"/>
      <c r="G272" s="186"/>
      <c r="H272" s="38"/>
      <c r="I272" s="38"/>
      <c r="J272" s="38"/>
      <c r="K272" s="38"/>
      <c r="L272" s="38"/>
      <c r="M272" s="38"/>
      <c r="N272" s="38"/>
      <c r="O272" s="38"/>
      <c r="P272" s="38"/>
      <c r="Q272" s="38"/>
      <c r="R272" s="38"/>
      <c r="S272" s="38"/>
      <c r="T272" s="38"/>
      <c r="U272" s="38"/>
      <c r="V272" s="38"/>
      <c r="W272" s="15" t="s">
        <v>17</v>
      </c>
      <c r="X272" s="15" t="s">
        <v>17</v>
      </c>
      <c r="Y272" s="15" t="s">
        <v>17</v>
      </c>
      <c r="Z272" s="15" t="s">
        <v>17</v>
      </c>
      <c r="AA272" s="15" t="s">
        <v>17</v>
      </c>
      <c r="AB272" s="15" t="s">
        <v>17</v>
      </c>
      <c r="AC272" s="15" t="s">
        <v>17</v>
      </c>
      <c r="AD272" s="15" t="s">
        <v>17</v>
      </c>
      <c r="AE272" s="15" t="s">
        <v>17</v>
      </c>
      <c r="AF272" s="15" t="s">
        <v>17</v>
      </c>
      <c r="AG272" s="15" t="s">
        <v>17</v>
      </c>
      <c r="AH272" s="15" t="s">
        <v>17</v>
      </c>
    </row>
    <row r="273" spans="1:35" s="7" customFormat="1" ht="33.75" customHeight="1" x14ac:dyDescent="0.25">
      <c r="A273" s="310" t="s">
        <v>104</v>
      </c>
      <c r="B273" s="333"/>
      <c r="C273" s="334"/>
      <c r="D273" s="110"/>
      <c r="E273" s="110"/>
      <c r="F273" s="152"/>
      <c r="G273" s="53"/>
      <c r="H273" s="40">
        <f>I273+J273+K273+L273</f>
        <v>1964.1</v>
      </c>
      <c r="I273" s="40">
        <f>I193+I202+I230+I244+I258+I264</f>
        <v>0</v>
      </c>
      <c r="J273" s="40">
        <f>J270</f>
        <v>179.7</v>
      </c>
      <c r="K273" s="40">
        <f>K193+K202+K230+K244+K258+K264+K270</f>
        <v>1784.3999999999999</v>
      </c>
      <c r="L273" s="40">
        <f>L193+L202+L230+L244+L258+L264</f>
        <v>0</v>
      </c>
      <c r="M273" s="40">
        <f>N273+O273+P273+Q273</f>
        <v>2709.2999999999997</v>
      </c>
      <c r="N273" s="40">
        <f>N193+N202+N230+N244+N258+N264</f>
        <v>0</v>
      </c>
      <c r="O273" s="40">
        <f>O270</f>
        <v>179.7</v>
      </c>
      <c r="P273" s="40">
        <f>P193+P202+P230+P244+P258+P264+P270</f>
        <v>2529.6</v>
      </c>
      <c r="Q273" s="40">
        <f>Q193+Q202+Q230+Q244+Q258+Q264</f>
        <v>0</v>
      </c>
      <c r="R273" s="40">
        <f>S273+T273+U273+V273</f>
        <v>2709.2999999999997</v>
      </c>
      <c r="S273" s="40">
        <f>S193+S202+S230+S244+S258+S264</f>
        <v>0</v>
      </c>
      <c r="T273" s="40">
        <f>T270</f>
        <v>179.7</v>
      </c>
      <c r="U273" s="40">
        <f>U193+U202+U230+U244+U258+U264+U270</f>
        <v>2529.6</v>
      </c>
      <c r="V273" s="40">
        <f>V193+V202+V230+V244+V258+V264</f>
        <v>0</v>
      </c>
      <c r="W273" s="23"/>
      <c r="X273" s="23"/>
      <c r="Y273" s="23"/>
      <c r="Z273" s="23"/>
      <c r="AA273" s="23"/>
      <c r="AB273" s="23"/>
      <c r="AC273" s="23"/>
      <c r="AD273" s="23"/>
      <c r="AE273" s="23"/>
      <c r="AF273" s="23"/>
      <c r="AG273" s="23"/>
      <c r="AH273" s="23"/>
    </row>
    <row r="274" spans="1:35" s="3" customFormat="1" ht="39" customHeight="1" x14ac:dyDescent="0.25">
      <c r="A274" s="367" t="s">
        <v>461</v>
      </c>
      <c r="B274" s="403"/>
      <c r="C274" s="403"/>
      <c r="D274" s="403"/>
      <c r="E274" s="403"/>
      <c r="F274" s="403"/>
      <c r="G274" s="403"/>
      <c r="H274" s="403"/>
      <c r="I274" s="403"/>
      <c r="J274" s="403"/>
      <c r="K274" s="403"/>
      <c r="L274" s="403"/>
      <c r="M274" s="403"/>
      <c r="N274" s="403"/>
      <c r="O274" s="403"/>
      <c r="P274" s="403"/>
      <c r="Q274" s="403"/>
      <c r="R274" s="403"/>
      <c r="S274" s="403"/>
      <c r="T274" s="403"/>
      <c r="U274" s="403"/>
      <c r="V274" s="403"/>
      <c r="W274" s="403"/>
      <c r="X274" s="403"/>
      <c r="Y274" s="403"/>
      <c r="Z274" s="403"/>
      <c r="AA274" s="403"/>
      <c r="AB274" s="403"/>
      <c r="AC274" s="403"/>
      <c r="AD274" s="403"/>
      <c r="AE274" s="403"/>
      <c r="AF274" s="403"/>
      <c r="AG274" s="403"/>
      <c r="AH274" s="404"/>
    </row>
    <row r="275" spans="1:35" s="3" customFormat="1" ht="54" customHeight="1" x14ac:dyDescent="0.25">
      <c r="A275" s="160"/>
      <c r="B275" s="352" t="s">
        <v>560</v>
      </c>
      <c r="C275" s="353"/>
      <c r="D275" s="353"/>
      <c r="E275" s="353"/>
      <c r="F275" s="353"/>
      <c r="G275" s="353"/>
      <c r="H275" s="353"/>
      <c r="I275" s="353"/>
      <c r="J275" s="353"/>
      <c r="K275" s="353"/>
      <c r="L275" s="353"/>
      <c r="M275" s="353"/>
      <c r="N275" s="353"/>
      <c r="O275" s="353"/>
      <c r="P275" s="353"/>
      <c r="Q275" s="353"/>
      <c r="R275" s="353"/>
      <c r="S275" s="353"/>
      <c r="T275" s="353"/>
      <c r="U275" s="353"/>
      <c r="V275" s="353"/>
      <c r="W275" s="353"/>
      <c r="X275" s="353"/>
      <c r="Y275" s="353"/>
      <c r="Z275" s="353"/>
      <c r="AA275" s="353"/>
      <c r="AB275" s="353"/>
      <c r="AC275" s="353"/>
      <c r="AD275" s="353"/>
      <c r="AE275" s="353"/>
      <c r="AF275" s="353"/>
      <c r="AG275" s="353"/>
      <c r="AH275" s="354"/>
    </row>
    <row r="276" spans="1:35" s="2" customFormat="1" ht="47.25" x14ac:dyDescent="0.25">
      <c r="A276" s="20" t="s">
        <v>616</v>
      </c>
      <c r="B276" s="13" t="s">
        <v>81</v>
      </c>
      <c r="C276" s="293" t="s">
        <v>652</v>
      </c>
      <c r="D276" s="293" t="s">
        <v>678</v>
      </c>
      <c r="E276" s="308" t="s">
        <v>387</v>
      </c>
      <c r="F276" s="181">
        <v>44562</v>
      </c>
      <c r="G276" s="269">
        <v>45657</v>
      </c>
      <c r="H276" s="36">
        <f t="shared" ref="H276" si="93">H277</f>
        <v>0</v>
      </c>
      <c r="I276" s="36">
        <f>I277+I278+I279</f>
        <v>0</v>
      </c>
      <c r="J276" s="36">
        <f t="shared" ref="J276:L276" si="94">J277+J278+J279</f>
        <v>0</v>
      </c>
      <c r="K276" s="36">
        <f t="shared" si="94"/>
        <v>0</v>
      </c>
      <c r="L276" s="36">
        <f t="shared" si="94"/>
        <v>0</v>
      </c>
      <c r="M276" s="36">
        <f t="shared" ref="M276" si="95">M277</f>
        <v>0</v>
      </c>
      <c r="N276" s="36">
        <f>N277+N278+N279</f>
        <v>0</v>
      </c>
      <c r="O276" s="36">
        <f t="shared" ref="O276:Q276" si="96">O277+O278+O279</f>
        <v>0</v>
      </c>
      <c r="P276" s="36">
        <f t="shared" si="96"/>
        <v>0</v>
      </c>
      <c r="Q276" s="36">
        <f t="shared" si="96"/>
        <v>0</v>
      </c>
      <c r="R276" s="36">
        <f t="shared" ref="R276" si="97">R277</f>
        <v>0</v>
      </c>
      <c r="S276" s="36">
        <f>S277+S278+S279</f>
        <v>0</v>
      </c>
      <c r="T276" s="36">
        <f t="shared" ref="T276:V276" si="98">T277+T278+T279</f>
        <v>0</v>
      </c>
      <c r="U276" s="36">
        <f t="shared" si="98"/>
        <v>0</v>
      </c>
      <c r="V276" s="36">
        <f t="shared" si="98"/>
        <v>0</v>
      </c>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72" customHeight="1" x14ac:dyDescent="0.25">
      <c r="A277" s="21" t="s">
        <v>491</v>
      </c>
      <c r="B277" s="4" t="s">
        <v>260</v>
      </c>
      <c r="C277" s="294"/>
      <c r="D277" s="294"/>
      <c r="E277" s="294"/>
      <c r="F277" s="181">
        <v>44562</v>
      </c>
      <c r="G277" s="269">
        <v>45657</v>
      </c>
      <c r="H277" s="35">
        <f>I277+J277+K277+L277</f>
        <v>0</v>
      </c>
      <c r="I277" s="35">
        <v>0</v>
      </c>
      <c r="J277" s="35">
        <v>0</v>
      </c>
      <c r="K277" s="35">
        <v>0</v>
      </c>
      <c r="L277" s="35">
        <v>0</v>
      </c>
      <c r="M277" s="35">
        <f>N277+O277+P277+Q277</f>
        <v>0</v>
      </c>
      <c r="N277" s="35">
        <v>0</v>
      </c>
      <c r="O277" s="35">
        <v>0</v>
      </c>
      <c r="P277" s="35">
        <v>0</v>
      </c>
      <c r="Q277" s="35">
        <v>0</v>
      </c>
      <c r="R277" s="35">
        <f>S277+T277+U277+V277</f>
        <v>0</v>
      </c>
      <c r="S277" s="35">
        <v>0</v>
      </c>
      <c r="T277" s="35">
        <v>0</v>
      </c>
      <c r="U277" s="35">
        <v>0</v>
      </c>
      <c r="V277" s="35">
        <v>0</v>
      </c>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8" customHeight="1" x14ac:dyDescent="0.25">
      <c r="A278" s="21" t="s">
        <v>617</v>
      </c>
      <c r="B278" s="4" t="s">
        <v>261</v>
      </c>
      <c r="C278" s="294"/>
      <c r="D278" s="294"/>
      <c r="E278" s="294"/>
      <c r="F278" s="181">
        <v>44562</v>
      </c>
      <c r="G278" s="269">
        <v>45657</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174" customHeight="1" x14ac:dyDescent="0.25">
      <c r="A279" s="21" t="s">
        <v>618</v>
      </c>
      <c r="B279" s="4" t="s">
        <v>262</v>
      </c>
      <c r="C279" s="294"/>
      <c r="D279" s="294"/>
      <c r="E279" s="294"/>
      <c r="F279" s="181">
        <v>44562</v>
      </c>
      <c r="G279" s="269">
        <v>45657</v>
      </c>
      <c r="H279" s="38"/>
      <c r="I279" s="38"/>
      <c r="J279" s="38"/>
      <c r="K279" s="38"/>
      <c r="L279" s="44"/>
      <c r="M279" s="38"/>
      <c r="N279" s="38"/>
      <c r="O279" s="38"/>
      <c r="P279" s="38"/>
      <c r="Q279" s="44"/>
      <c r="R279" s="38"/>
      <c r="S279" s="38"/>
      <c r="T279" s="38"/>
      <c r="U279" s="38"/>
      <c r="V279" s="44"/>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2" customHeight="1" x14ac:dyDescent="0.25">
      <c r="A280" s="21"/>
      <c r="B280" s="4" t="s">
        <v>754</v>
      </c>
      <c r="C280" s="295"/>
      <c r="D280" s="295"/>
      <c r="E280" s="295"/>
      <c r="F280" s="181">
        <v>44562</v>
      </c>
      <c r="G280" s="269">
        <v>45657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2" customFormat="1" ht="78.75" customHeight="1" x14ac:dyDescent="0.25">
      <c r="A281" s="20" t="s">
        <v>619</v>
      </c>
      <c r="B281" s="13" t="s">
        <v>82</v>
      </c>
      <c r="C281" s="293" t="s">
        <v>652</v>
      </c>
      <c r="D281" s="405" t="s">
        <v>679</v>
      </c>
      <c r="E281" s="308" t="s">
        <v>388</v>
      </c>
      <c r="F281" s="181">
        <v>44562</v>
      </c>
      <c r="G281" s="269">
        <v>45657</v>
      </c>
      <c r="H281" s="36">
        <f t="shared" ref="H281:V281" si="99">H282</f>
        <v>0</v>
      </c>
      <c r="I281" s="36">
        <f t="shared" si="99"/>
        <v>0</v>
      </c>
      <c r="J281" s="36">
        <f t="shared" si="99"/>
        <v>0</v>
      </c>
      <c r="K281" s="36">
        <f t="shared" si="99"/>
        <v>0</v>
      </c>
      <c r="L281" s="36">
        <f t="shared" si="99"/>
        <v>0</v>
      </c>
      <c r="M281" s="36">
        <f t="shared" si="99"/>
        <v>0</v>
      </c>
      <c r="N281" s="36">
        <f t="shared" si="99"/>
        <v>0</v>
      </c>
      <c r="O281" s="36">
        <f t="shared" si="99"/>
        <v>0</v>
      </c>
      <c r="P281" s="36">
        <f t="shared" si="99"/>
        <v>0</v>
      </c>
      <c r="Q281" s="36">
        <f t="shared" si="99"/>
        <v>0</v>
      </c>
      <c r="R281" s="36">
        <f t="shared" si="99"/>
        <v>0</v>
      </c>
      <c r="S281" s="36">
        <f t="shared" si="99"/>
        <v>0</v>
      </c>
      <c r="T281" s="36">
        <f t="shared" si="99"/>
        <v>0</v>
      </c>
      <c r="U281" s="36">
        <f t="shared" si="99"/>
        <v>0</v>
      </c>
      <c r="V281" s="36">
        <f t="shared" si="99"/>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99" customHeight="1" x14ac:dyDescent="0.25">
      <c r="A282" s="21" t="s">
        <v>492</v>
      </c>
      <c r="B282" s="4" t="s">
        <v>263</v>
      </c>
      <c r="C282" s="294"/>
      <c r="D282" s="385"/>
      <c r="E282" s="294"/>
      <c r="F282" s="181">
        <v>44562</v>
      </c>
      <c r="G282" s="269">
        <v>45657</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15" t="s">
        <v>17</v>
      </c>
      <c r="X282" s="15" t="s">
        <v>17</v>
      </c>
      <c r="Y282" s="15" t="s">
        <v>17</v>
      </c>
      <c r="Z282" s="15" t="s">
        <v>17</v>
      </c>
      <c r="AA282" s="15" t="s">
        <v>17</v>
      </c>
      <c r="AB282" s="15" t="s">
        <v>17</v>
      </c>
      <c r="AC282" s="15" t="s">
        <v>17</v>
      </c>
      <c r="AD282" s="15" t="s">
        <v>17</v>
      </c>
      <c r="AE282" s="15" t="s">
        <v>17</v>
      </c>
      <c r="AF282" s="15" t="s">
        <v>17</v>
      </c>
      <c r="AG282" s="15" t="s">
        <v>17</v>
      </c>
      <c r="AH282" s="15" t="s">
        <v>17</v>
      </c>
    </row>
    <row r="283" spans="1:35" s="3" customFormat="1" ht="86.25" customHeight="1" x14ac:dyDescent="0.25">
      <c r="A283" s="21" t="s">
        <v>620</v>
      </c>
      <c r="B283" s="4" t="s">
        <v>338</v>
      </c>
      <c r="C283" s="294"/>
      <c r="D283" s="384"/>
      <c r="E283" s="295"/>
      <c r="F283" s="181">
        <v>44562</v>
      </c>
      <c r="G283" s="269">
        <v>45657</v>
      </c>
      <c r="H283" s="44"/>
      <c r="I283" s="38"/>
      <c r="J283" s="38"/>
      <c r="K283" s="38"/>
      <c r="L283" s="38"/>
      <c r="M283" s="38"/>
      <c r="N283" s="38"/>
      <c r="O283" s="38"/>
      <c r="P283" s="38"/>
      <c r="Q283" s="38"/>
      <c r="R283" s="38"/>
      <c r="S283" s="38"/>
      <c r="T283" s="38"/>
      <c r="U283" s="38"/>
      <c r="V283" s="38"/>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111" customHeight="1" x14ac:dyDescent="0.25">
      <c r="A284" s="21" t="s">
        <v>621</v>
      </c>
      <c r="B284" s="4" t="s">
        <v>264</v>
      </c>
      <c r="C284" s="294"/>
      <c r="D284" s="92" t="s">
        <v>573</v>
      </c>
      <c r="E284" s="57"/>
      <c r="F284" s="181">
        <v>44562</v>
      </c>
      <c r="G284" s="269">
        <v>45657</v>
      </c>
      <c r="H284" s="44"/>
      <c r="I284" s="38"/>
      <c r="J284" s="38"/>
      <c r="K284" s="38"/>
      <c r="L284" s="38"/>
      <c r="M284" s="38"/>
      <c r="N284" s="38"/>
      <c r="O284" s="38"/>
      <c r="P284" s="38"/>
      <c r="Q284" s="38"/>
      <c r="R284" s="38"/>
      <c r="S284" s="38"/>
      <c r="T284" s="38"/>
      <c r="U284" s="38"/>
      <c r="V284" s="38"/>
      <c r="W284" s="43" t="s">
        <v>17</v>
      </c>
      <c r="X284" s="61" t="s">
        <v>17</v>
      </c>
      <c r="Y284" s="61" t="s">
        <v>17</v>
      </c>
      <c r="Z284" s="61" t="s">
        <v>17</v>
      </c>
      <c r="AA284" s="61" t="s">
        <v>17</v>
      </c>
      <c r="AB284" s="61" t="s">
        <v>17</v>
      </c>
      <c r="AC284" s="61" t="s">
        <v>17</v>
      </c>
      <c r="AD284" s="61" t="s">
        <v>17</v>
      </c>
      <c r="AE284" s="61" t="s">
        <v>17</v>
      </c>
      <c r="AF284" s="61" t="s">
        <v>17</v>
      </c>
      <c r="AG284" s="61" t="s">
        <v>17</v>
      </c>
      <c r="AH284" s="103" t="s">
        <v>17</v>
      </c>
      <c r="AI284" s="136"/>
    </row>
    <row r="285" spans="1:35" s="3" customFormat="1" ht="234.75" customHeight="1" x14ac:dyDescent="0.25">
      <c r="A285" s="21"/>
      <c r="B285" s="4" t="s">
        <v>755</v>
      </c>
      <c r="C285" s="295"/>
      <c r="D285" s="92" t="s">
        <v>680</v>
      </c>
      <c r="E285" s="57"/>
      <c r="F285" s="298" t="s">
        <v>375</v>
      </c>
      <c r="G285" s="299"/>
      <c r="H285" s="44"/>
      <c r="I285" s="38"/>
      <c r="J285" s="38"/>
      <c r="K285" s="38"/>
      <c r="L285" s="38"/>
      <c r="M285" s="38"/>
      <c r="N285" s="38"/>
      <c r="O285" s="38"/>
      <c r="P285" s="38"/>
      <c r="Q285" s="38"/>
      <c r="R285" s="38"/>
      <c r="S285" s="38"/>
      <c r="T285" s="38"/>
      <c r="U285" s="38"/>
      <c r="V285" s="38"/>
      <c r="W285" s="44" t="s">
        <v>17</v>
      </c>
      <c r="X285" s="103" t="s">
        <v>17</v>
      </c>
      <c r="Y285" s="103" t="s">
        <v>17</v>
      </c>
      <c r="Z285" s="103" t="s">
        <v>17</v>
      </c>
      <c r="AA285" s="103" t="s">
        <v>17</v>
      </c>
      <c r="AB285" s="103" t="s">
        <v>17</v>
      </c>
      <c r="AC285" s="103" t="s">
        <v>17</v>
      </c>
      <c r="AD285" s="103" t="s">
        <v>17</v>
      </c>
      <c r="AE285" s="103" t="s">
        <v>17</v>
      </c>
      <c r="AF285" s="103" t="s">
        <v>17</v>
      </c>
      <c r="AG285" s="103" t="s">
        <v>17</v>
      </c>
      <c r="AH285" s="103" t="s">
        <v>17</v>
      </c>
      <c r="AI285" s="136"/>
    </row>
    <row r="286" spans="1:35" s="3" customFormat="1" ht="107.25" customHeight="1" x14ac:dyDescent="0.25">
      <c r="A286" s="20" t="s">
        <v>622</v>
      </c>
      <c r="B286" s="13" t="s">
        <v>379</v>
      </c>
      <c r="C286" s="293" t="s">
        <v>652</v>
      </c>
      <c r="D286" s="293" t="s">
        <v>681</v>
      </c>
      <c r="E286" s="293" t="s">
        <v>339</v>
      </c>
      <c r="F286" s="181">
        <v>44562</v>
      </c>
      <c r="G286" s="269">
        <v>45657</v>
      </c>
      <c r="H286" s="44"/>
      <c r="I286" s="38"/>
      <c r="J286" s="38"/>
      <c r="K286" s="38"/>
      <c r="L286" s="38"/>
      <c r="M286" s="38"/>
      <c r="N286" s="38"/>
      <c r="O286" s="38"/>
      <c r="P286" s="38"/>
      <c r="Q286" s="38"/>
      <c r="R286" s="38"/>
      <c r="S286" s="38"/>
      <c r="T286" s="38"/>
      <c r="U286" s="38"/>
      <c r="V286" s="38"/>
      <c r="W286" s="103" t="s">
        <v>17</v>
      </c>
      <c r="X286" s="103" t="s">
        <v>17</v>
      </c>
      <c r="Y286" s="103" t="s">
        <v>17</v>
      </c>
      <c r="Z286" s="103" t="s">
        <v>17</v>
      </c>
      <c r="AA286" s="103" t="s">
        <v>17</v>
      </c>
      <c r="AB286" s="103" t="s">
        <v>17</v>
      </c>
      <c r="AC286" s="103" t="s">
        <v>17</v>
      </c>
      <c r="AD286" s="103" t="s">
        <v>17</v>
      </c>
      <c r="AE286" s="103" t="s">
        <v>17</v>
      </c>
      <c r="AF286" s="103" t="s">
        <v>17</v>
      </c>
      <c r="AG286" s="103" t="s">
        <v>17</v>
      </c>
      <c r="AH286" s="103" t="s">
        <v>17</v>
      </c>
      <c r="AI286" s="136"/>
    </row>
    <row r="287" spans="1:35" s="3" customFormat="1" ht="87.75" customHeight="1" x14ac:dyDescent="0.25">
      <c r="A287" s="21" t="s">
        <v>493</v>
      </c>
      <c r="B287" s="4" t="s">
        <v>368</v>
      </c>
      <c r="C287" s="384"/>
      <c r="D287" s="384"/>
      <c r="E287" s="384"/>
      <c r="F287" s="181">
        <v>44562</v>
      </c>
      <c r="G287" s="269">
        <v>45657</v>
      </c>
      <c r="H287" s="44"/>
      <c r="I287" s="38"/>
      <c r="J287" s="38"/>
      <c r="K287" s="38"/>
      <c r="L287" s="38"/>
      <c r="M287" s="38"/>
      <c r="N287" s="38"/>
      <c r="O287" s="38"/>
      <c r="P287" s="38"/>
      <c r="Q287" s="38"/>
      <c r="R287" s="38"/>
      <c r="S287" s="38"/>
      <c r="T287" s="38"/>
      <c r="U287" s="38"/>
      <c r="V287" s="38"/>
      <c r="W287" s="103" t="s">
        <v>17</v>
      </c>
      <c r="X287" s="103" t="s">
        <v>17</v>
      </c>
      <c r="Y287" s="103" t="s">
        <v>17</v>
      </c>
      <c r="Z287" s="103" t="s">
        <v>17</v>
      </c>
      <c r="AA287" s="103" t="s">
        <v>17</v>
      </c>
      <c r="AB287" s="103" t="s">
        <v>17</v>
      </c>
      <c r="AC287" s="103" t="s">
        <v>17</v>
      </c>
      <c r="AD287" s="103" t="s">
        <v>17</v>
      </c>
      <c r="AE287" s="103" t="s">
        <v>17</v>
      </c>
      <c r="AF287" s="103" t="s">
        <v>17</v>
      </c>
      <c r="AG287" s="103" t="s">
        <v>17</v>
      </c>
      <c r="AH287" s="103" t="s">
        <v>17</v>
      </c>
    </row>
    <row r="288" spans="1:35" s="3" customFormat="1" ht="58.5" customHeight="1" x14ac:dyDescent="0.25">
      <c r="A288" s="21"/>
      <c r="B288" s="4" t="s">
        <v>756</v>
      </c>
      <c r="C288" s="133"/>
      <c r="D288" s="133"/>
      <c r="E288" s="92"/>
      <c r="F288" s="181">
        <v>44562</v>
      </c>
      <c r="G288" s="269">
        <v>45657</v>
      </c>
      <c r="H288" s="44"/>
      <c r="I288" s="38"/>
      <c r="J288" s="38"/>
      <c r="K288" s="38"/>
      <c r="L288" s="38"/>
      <c r="M288" s="38"/>
      <c r="N288" s="38"/>
      <c r="O288" s="38"/>
      <c r="P288" s="38"/>
      <c r="Q288" s="38"/>
      <c r="R288" s="38"/>
      <c r="S288" s="38"/>
      <c r="T288" s="38"/>
      <c r="U288" s="38"/>
      <c r="V288" s="38"/>
      <c r="W288" s="44"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119.25" customHeight="1" x14ac:dyDescent="0.25">
      <c r="A289" s="20" t="s">
        <v>623</v>
      </c>
      <c r="B289" s="13" t="s">
        <v>340</v>
      </c>
      <c r="C289" s="293" t="s">
        <v>652</v>
      </c>
      <c r="D289" s="293" t="s">
        <v>681</v>
      </c>
      <c r="E289" s="293" t="s">
        <v>271</v>
      </c>
      <c r="F289" s="181">
        <v>44562</v>
      </c>
      <c r="G289" s="269">
        <v>45657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t="s">
        <v>494</v>
      </c>
      <c r="B290" s="4" t="s">
        <v>405</v>
      </c>
      <c r="C290" s="384"/>
      <c r="D290" s="384"/>
      <c r="E290" s="384"/>
      <c r="F290" s="181">
        <v>44562</v>
      </c>
      <c r="G290" s="269">
        <v>45657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row>
    <row r="291" spans="1:35" s="3" customFormat="1" ht="58.5" customHeight="1" x14ac:dyDescent="0.25">
      <c r="A291" s="21"/>
      <c r="B291" s="4" t="s">
        <v>757</v>
      </c>
      <c r="C291" s="134"/>
      <c r="D291" s="133"/>
      <c r="E291" s="92"/>
      <c r="F291" s="181">
        <v>44562</v>
      </c>
      <c r="G291" s="269">
        <v>45657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131.25" customHeight="1" x14ac:dyDescent="0.25">
      <c r="A292" s="20" t="s">
        <v>624</v>
      </c>
      <c r="B292" s="13" t="s">
        <v>376</v>
      </c>
      <c r="C292" s="293" t="s">
        <v>652</v>
      </c>
      <c r="D292" s="293" t="s">
        <v>682</v>
      </c>
      <c r="E292" s="293" t="s">
        <v>341</v>
      </c>
      <c r="F292" s="181">
        <v>44562</v>
      </c>
      <c r="G292" s="269">
        <v>45657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137.25" customHeight="1" x14ac:dyDescent="0.25">
      <c r="A293" s="21" t="s">
        <v>495</v>
      </c>
      <c r="B293" s="4" t="s">
        <v>342</v>
      </c>
      <c r="C293" s="384"/>
      <c r="D293" s="384"/>
      <c r="E293" s="384"/>
      <c r="F293" s="181">
        <v>44562</v>
      </c>
      <c r="G293" s="269">
        <v>45657</v>
      </c>
      <c r="H293" s="44"/>
      <c r="I293" s="38"/>
      <c r="J293" s="38"/>
      <c r="K293" s="38"/>
      <c r="L293" s="38"/>
      <c r="M293" s="38"/>
      <c r="N293" s="38"/>
      <c r="O293" s="38"/>
      <c r="P293" s="38"/>
      <c r="Q293" s="38"/>
      <c r="R293" s="38"/>
      <c r="S293" s="38"/>
      <c r="T293" s="38"/>
      <c r="U293" s="38"/>
      <c r="V293" s="38"/>
      <c r="W293" s="15" t="s">
        <v>17</v>
      </c>
      <c r="X293" s="15" t="s">
        <v>17</v>
      </c>
      <c r="Y293" s="15" t="s">
        <v>17</v>
      </c>
      <c r="Z293" s="15" t="s">
        <v>17</v>
      </c>
      <c r="AA293" s="15" t="s">
        <v>17</v>
      </c>
      <c r="AB293" s="15" t="s">
        <v>17</v>
      </c>
      <c r="AC293" s="15" t="s">
        <v>17</v>
      </c>
      <c r="AD293" s="15" t="s">
        <v>17</v>
      </c>
      <c r="AE293" s="15" t="s">
        <v>17</v>
      </c>
      <c r="AF293" s="15" t="s">
        <v>17</v>
      </c>
      <c r="AG293" s="15" t="s">
        <v>17</v>
      </c>
      <c r="AH293" s="15" t="s">
        <v>17</v>
      </c>
      <c r="AI293" s="136"/>
    </row>
    <row r="294" spans="1:35" s="3" customFormat="1" ht="78" customHeight="1" x14ac:dyDescent="0.25">
      <c r="A294" s="21"/>
      <c r="B294" s="4" t="s">
        <v>758</v>
      </c>
      <c r="D294" s="5"/>
      <c r="E294" s="92"/>
      <c r="F294" s="181">
        <v>44562</v>
      </c>
      <c r="G294" s="269">
        <v>45657</v>
      </c>
      <c r="H294" s="44"/>
      <c r="I294" s="38"/>
      <c r="J294" s="38"/>
      <c r="K294" s="38"/>
      <c r="L294" s="38"/>
      <c r="M294" s="38"/>
      <c r="N294" s="38"/>
      <c r="O294" s="38"/>
      <c r="P294" s="38"/>
      <c r="Q294" s="38"/>
      <c r="R294" s="38"/>
      <c r="S294" s="38"/>
      <c r="T294" s="38"/>
      <c r="U294" s="38"/>
      <c r="V294" s="38"/>
      <c r="W294" s="15" t="s">
        <v>17</v>
      </c>
      <c r="X294" s="15" t="s">
        <v>17</v>
      </c>
      <c r="Y294" s="15" t="s">
        <v>17</v>
      </c>
      <c r="Z294" s="15" t="s">
        <v>17</v>
      </c>
      <c r="AA294" s="15" t="s">
        <v>17</v>
      </c>
      <c r="AB294" s="15" t="s">
        <v>17</v>
      </c>
      <c r="AC294" s="15" t="s">
        <v>17</v>
      </c>
      <c r="AD294" s="15" t="s">
        <v>17</v>
      </c>
      <c r="AE294" s="15" t="s">
        <v>17</v>
      </c>
      <c r="AF294" s="15" t="s">
        <v>17</v>
      </c>
      <c r="AG294" s="15" t="s">
        <v>17</v>
      </c>
      <c r="AH294" s="15" t="s">
        <v>17</v>
      </c>
      <c r="AI294" s="136"/>
    </row>
    <row r="295" spans="1:35" s="3" customFormat="1" ht="139.5" customHeight="1" x14ac:dyDescent="0.25">
      <c r="A295" s="20" t="s">
        <v>625</v>
      </c>
      <c r="B295" s="13" t="s">
        <v>343</v>
      </c>
      <c r="C295" s="293" t="s">
        <v>652</v>
      </c>
      <c r="D295" s="293" t="s">
        <v>683</v>
      </c>
      <c r="E295" s="293" t="s">
        <v>344</v>
      </c>
      <c r="F295" s="181">
        <v>44562</v>
      </c>
      <c r="G295" s="269">
        <v>45657</v>
      </c>
      <c r="H295" s="44"/>
      <c r="I295" s="38"/>
      <c r="J295" s="38"/>
      <c r="K295" s="38"/>
      <c r="L295" s="38"/>
      <c r="M295" s="38"/>
      <c r="N295" s="38"/>
      <c r="O295" s="38"/>
      <c r="P295" s="38"/>
      <c r="Q295" s="38"/>
      <c r="R295" s="38"/>
      <c r="S295" s="38"/>
      <c r="T295" s="38"/>
      <c r="U295" s="38"/>
      <c r="V295" s="38"/>
      <c r="W295" s="44"/>
      <c r="X295" s="103"/>
      <c r="Z295" s="103" t="s">
        <v>17</v>
      </c>
      <c r="AA295" s="103"/>
      <c r="AB295" s="103"/>
      <c r="AC295" s="103"/>
      <c r="AD295" s="103" t="s">
        <v>17</v>
      </c>
      <c r="AE295" s="103"/>
      <c r="AF295" s="103"/>
      <c r="AG295" s="103"/>
      <c r="AH295" s="103" t="s">
        <v>17</v>
      </c>
      <c r="AI295" s="136"/>
    </row>
    <row r="296" spans="1:35" s="3" customFormat="1" ht="76.5" customHeight="1" x14ac:dyDescent="0.25">
      <c r="A296" s="21" t="s">
        <v>496</v>
      </c>
      <c r="B296" s="4" t="s">
        <v>345</v>
      </c>
      <c r="C296" s="384"/>
      <c r="D296" s="384"/>
      <c r="E296" s="384"/>
      <c r="F296" s="181">
        <v>44562</v>
      </c>
      <c r="G296" s="269">
        <v>45657</v>
      </c>
      <c r="H296" s="44"/>
      <c r="I296" s="38"/>
      <c r="J296" s="38"/>
      <c r="K296" s="38"/>
      <c r="L296" s="38"/>
      <c r="M296" s="38"/>
      <c r="N296" s="38"/>
      <c r="O296" s="38"/>
      <c r="P296" s="38"/>
      <c r="Q296" s="38"/>
      <c r="R296" s="38"/>
      <c r="S296" s="38"/>
      <c r="T296" s="38"/>
      <c r="U296" s="38"/>
      <c r="V296" s="38"/>
      <c r="W296" s="44"/>
      <c r="X296" s="103"/>
      <c r="Y296" s="103"/>
      <c r="Z296" s="15" t="s">
        <v>17</v>
      </c>
      <c r="AA296" s="15"/>
      <c r="AB296" s="15"/>
      <c r="AC296" s="15"/>
      <c r="AD296" s="15" t="s">
        <v>17</v>
      </c>
      <c r="AE296" s="15"/>
      <c r="AF296" s="15"/>
      <c r="AG296" s="15"/>
      <c r="AH296" s="15" t="s">
        <v>17</v>
      </c>
      <c r="AI296" s="136"/>
    </row>
    <row r="297" spans="1:35" s="3" customFormat="1" ht="70.5" customHeight="1" x14ac:dyDescent="0.25">
      <c r="A297" s="21"/>
      <c r="B297" s="4" t="s">
        <v>759</v>
      </c>
      <c r="C297" s="92"/>
      <c r="D297" s="92"/>
      <c r="E297" s="92"/>
      <c r="F297" s="181">
        <v>44562</v>
      </c>
      <c r="G297" s="269">
        <v>45657</v>
      </c>
      <c r="H297" s="44"/>
      <c r="I297" s="38"/>
      <c r="J297" s="38"/>
      <c r="K297" s="38"/>
      <c r="L297" s="38"/>
      <c r="M297" s="38"/>
      <c r="N297" s="38"/>
      <c r="O297" s="38"/>
      <c r="P297" s="38"/>
      <c r="Q297" s="38"/>
      <c r="R297" s="38"/>
      <c r="S297" s="38"/>
      <c r="T297" s="38"/>
      <c r="U297" s="38"/>
      <c r="V297" s="38"/>
      <c r="W297" s="44"/>
      <c r="X297" s="103"/>
      <c r="Y297" s="103"/>
      <c r="Z297" s="15" t="s">
        <v>17</v>
      </c>
      <c r="AA297" s="15"/>
      <c r="AB297" s="15"/>
      <c r="AC297" s="15"/>
      <c r="AD297" s="15" t="s">
        <v>17</v>
      </c>
      <c r="AE297" s="15"/>
      <c r="AF297" s="15"/>
      <c r="AG297" s="15"/>
      <c r="AH297" s="15" t="s">
        <v>17</v>
      </c>
      <c r="AI297" s="136"/>
    </row>
    <row r="298" spans="1:35" s="3" customFormat="1" ht="78.75" x14ac:dyDescent="0.25">
      <c r="A298" s="20" t="s">
        <v>626</v>
      </c>
      <c r="B298" s="13" t="s">
        <v>272</v>
      </c>
      <c r="C298" s="293" t="s">
        <v>652</v>
      </c>
      <c r="D298" s="293" t="s">
        <v>684</v>
      </c>
      <c r="E298" s="402" t="s">
        <v>347</v>
      </c>
      <c r="F298" s="181">
        <v>44562</v>
      </c>
      <c r="G298" s="269">
        <v>45657</v>
      </c>
      <c r="H298" s="44"/>
      <c r="I298" s="38"/>
      <c r="J298" s="38"/>
      <c r="K298" s="38"/>
      <c r="L298" s="38"/>
      <c r="M298" s="38"/>
      <c r="N298" s="38"/>
      <c r="O298" s="38"/>
      <c r="P298" s="38"/>
      <c r="Q298" s="38"/>
      <c r="R298" s="38"/>
      <c r="S298" s="38"/>
      <c r="T298" s="38"/>
      <c r="U298" s="38"/>
      <c r="V298" s="38"/>
      <c r="W298" s="103" t="s">
        <v>17</v>
      </c>
      <c r="X298" s="103" t="s">
        <v>17</v>
      </c>
      <c r="Y298" s="103" t="s">
        <v>17</v>
      </c>
      <c r="Z298" s="103" t="s">
        <v>17</v>
      </c>
      <c r="AA298" s="103" t="s">
        <v>17</v>
      </c>
      <c r="AB298" s="103" t="s">
        <v>17</v>
      </c>
      <c r="AC298" s="103" t="s">
        <v>17</v>
      </c>
      <c r="AD298" s="103" t="s">
        <v>17</v>
      </c>
      <c r="AE298" s="103" t="s">
        <v>17</v>
      </c>
      <c r="AF298" s="103" t="s">
        <v>17</v>
      </c>
      <c r="AG298" s="103" t="s">
        <v>17</v>
      </c>
      <c r="AH298" s="103" t="s">
        <v>17</v>
      </c>
      <c r="AI298" s="27"/>
    </row>
    <row r="299" spans="1:35" s="3" customFormat="1" ht="171.75" customHeight="1" x14ac:dyDescent="0.25">
      <c r="A299" s="21" t="s">
        <v>497</v>
      </c>
      <c r="B299" s="4" t="s">
        <v>346</v>
      </c>
      <c r="C299" s="384"/>
      <c r="D299" s="384"/>
      <c r="E299" s="402"/>
      <c r="F299" s="181">
        <v>44562</v>
      </c>
      <c r="G299" s="269">
        <v>45657</v>
      </c>
      <c r="H299" s="44"/>
      <c r="I299" s="38"/>
      <c r="J299" s="38"/>
      <c r="K299" s="38"/>
      <c r="L299" s="38"/>
      <c r="M299" s="38"/>
      <c r="N299" s="38"/>
      <c r="O299" s="38"/>
      <c r="P299" s="38"/>
      <c r="Q299" s="38"/>
      <c r="R299" s="38"/>
      <c r="S299" s="38"/>
      <c r="T299" s="38"/>
      <c r="U299" s="38"/>
      <c r="V299" s="38"/>
      <c r="W299" s="103" t="s">
        <v>17</v>
      </c>
      <c r="X299" s="103" t="s">
        <v>17</v>
      </c>
      <c r="Y299" s="103" t="s">
        <v>17</v>
      </c>
      <c r="Z299" s="103" t="s">
        <v>17</v>
      </c>
      <c r="AA299" s="103" t="s">
        <v>17</v>
      </c>
      <c r="AB299" s="103" t="s">
        <v>17</v>
      </c>
      <c r="AC299" s="103" t="s">
        <v>17</v>
      </c>
      <c r="AD299" s="103" t="s">
        <v>17</v>
      </c>
      <c r="AE299" s="103" t="s">
        <v>17</v>
      </c>
      <c r="AF299" s="103" t="s">
        <v>17</v>
      </c>
      <c r="AG299" s="103" t="s">
        <v>17</v>
      </c>
      <c r="AH299" s="103" t="s">
        <v>17</v>
      </c>
      <c r="AI299" s="136"/>
    </row>
    <row r="300" spans="1:35" s="3" customFormat="1" ht="93.75" customHeight="1" x14ac:dyDescent="0.25">
      <c r="A300" s="21"/>
      <c r="B300" s="4" t="s">
        <v>760</v>
      </c>
      <c r="C300" s="92"/>
      <c r="D300" s="92"/>
      <c r="E300" s="118"/>
      <c r="F300" s="181">
        <v>44562</v>
      </c>
      <c r="G300" s="269">
        <v>45657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136"/>
    </row>
    <row r="301" spans="1:35" s="3" customFormat="1" ht="338.25" customHeight="1" x14ac:dyDescent="0.25">
      <c r="A301" s="20" t="s">
        <v>627</v>
      </c>
      <c r="B301" s="13" t="s">
        <v>273</v>
      </c>
      <c r="C301" s="397" t="s">
        <v>653</v>
      </c>
      <c r="D301" s="397" t="s">
        <v>685</v>
      </c>
      <c r="E301" s="399" t="s">
        <v>274</v>
      </c>
      <c r="F301" s="181">
        <v>44562</v>
      </c>
      <c r="G301" s="269">
        <v>45657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189" customHeight="1" x14ac:dyDescent="0.25">
      <c r="A302" s="21" t="s">
        <v>498</v>
      </c>
      <c r="B302" s="4" t="s">
        <v>348</v>
      </c>
      <c r="C302" s="398"/>
      <c r="D302" s="398"/>
      <c r="E302" s="400"/>
      <c r="F302" s="181">
        <v>44562</v>
      </c>
      <c r="G302" s="269">
        <v>45657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55.5" customHeight="1" x14ac:dyDescent="0.25">
      <c r="A303" s="21" t="s">
        <v>499</v>
      </c>
      <c r="B303" s="4" t="s">
        <v>349</v>
      </c>
      <c r="C303" s="293" t="s">
        <v>653</v>
      </c>
      <c r="D303" s="258" t="s">
        <v>685</v>
      </c>
      <c r="E303" s="401"/>
      <c r="F303" s="181">
        <v>44562</v>
      </c>
      <c r="G303" s="269">
        <v>45657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25.25" customHeight="1" x14ac:dyDescent="0.25">
      <c r="A304" s="21"/>
      <c r="B304" s="4" t="s">
        <v>761</v>
      </c>
      <c r="C304" s="384"/>
      <c r="D304" s="92"/>
      <c r="E304" s="92"/>
      <c r="F304" s="181">
        <v>44562</v>
      </c>
      <c r="G304" s="269">
        <v>45657</v>
      </c>
      <c r="H304" s="44"/>
      <c r="I304" s="38"/>
      <c r="J304" s="38"/>
      <c r="K304" s="38"/>
      <c r="L304" s="38"/>
      <c r="M304" s="38"/>
      <c r="N304" s="38"/>
      <c r="O304" s="38"/>
      <c r="P304" s="38"/>
      <c r="Q304" s="38"/>
      <c r="R304" s="38"/>
      <c r="S304" s="38"/>
      <c r="T304" s="38"/>
      <c r="U304" s="38"/>
      <c r="V304" s="38"/>
      <c r="W304" s="155" t="s">
        <v>17</v>
      </c>
      <c r="X304" s="156" t="s">
        <v>17</v>
      </c>
      <c r="Y304" s="156" t="s">
        <v>17</v>
      </c>
      <c r="Z304" s="156" t="s">
        <v>17</v>
      </c>
      <c r="AA304" s="156" t="s">
        <v>17</v>
      </c>
      <c r="AB304" s="156" t="s">
        <v>17</v>
      </c>
      <c r="AC304" s="156" t="s">
        <v>17</v>
      </c>
      <c r="AD304" s="156" t="s">
        <v>17</v>
      </c>
      <c r="AE304" s="156" t="s">
        <v>17</v>
      </c>
      <c r="AF304" s="156" t="s">
        <v>17</v>
      </c>
      <c r="AG304" s="156" t="s">
        <v>17</v>
      </c>
      <c r="AH304" s="156" t="s">
        <v>17</v>
      </c>
      <c r="AI304" s="136"/>
    </row>
    <row r="305" spans="1:35" s="3" customFormat="1" ht="159.75" customHeight="1" x14ac:dyDescent="0.25">
      <c r="A305" s="20" t="s">
        <v>628</v>
      </c>
      <c r="B305" s="13" t="s">
        <v>276</v>
      </c>
      <c r="C305" s="293" t="s">
        <v>652</v>
      </c>
      <c r="D305" s="293" t="s">
        <v>685</v>
      </c>
      <c r="E305" s="293" t="s">
        <v>275</v>
      </c>
      <c r="F305" s="181">
        <v>44562</v>
      </c>
      <c r="G305" s="269">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3.75" customHeight="1" x14ac:dyDescent="0.25">
      <c r="A306" s="21" t="s">
        <v>500</v>
      </c>
      <c r="B306" s="4" t="s">
        <v>277</v>
      </c>
      <c r="C306" s="384"/>
      <c r="D306" s="384"/>
      <c r="E306" s="384"/>
      <c r="F306" s="181">
        <v>44562</v>
      </c>
      <c r="G306" s="269">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129" customHeight="1" x14ac:dyDescent="0.25">
      <c r="A307" s="21"/>
      <c r="B307" s="4" t="s">
        <v>762</v>
      </c>
      <c r="C307" s="5"/>
      <c r="D307" s="5"/>
      <c r="E307" s="118"/>
      <c r="F307" s="181">
        <v>44562</v>
      </c>
      <c r="G307" s="269">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30.75" customHeight="1" x14ac:dyDescent="0.25">
      <c r="A308" s="352" t="s">
        <v>561</v>
      </c>
      <c r="B308" s="353"/>
      <c r="C308" s="353"/>
      <c r="D308" s="353"/>
      <c r="E308" s="353"/>
      <c r="F308" s="353"/>
      <c r="G308" s="353"/>
      <c r="H308" s="353"/>
      <c r="I308" s="353"/>
      <c r="J308" s="353"/>
      <c r="K308" s="353"/>
      <c r="L308" s="353"/>
      <c r="M308" s="353"/>
      <c r="N308" s="353"/>
      <c r="O308" s="353"/>
      <c r="P308" s="353"/>
      <c r="Q308" s="353"/>
      <c r="R308" s="353"/>
      <c r="S308" s="353"/>
      <c r="T308" s="353"/>
      <c r="U308" s="353"/>
      <c r="V308" s="353"/>
      <c r="W308" s="353"/>
      <c r="X308" s="353"/>
      <c r="Y308" s="353"/>
      <c r="Z308" s="353"/>
      <c r="AA308" s="353"/>
      <c r="AB308" s="353"/>
      <c r="AC308" s="353"/>
      <c r="AD308" s="353"/>
      <c r="AE308" s="353"/>
      <c r="AF308" s="353"/>
      <c r="AG308" s="353"/>
      <c r="AH308" s="354"/>
    </row>
    <row r="309" spans="1:35" s="2" customFormat="1" ht="204.75" x14ac:dyDescent="0.25">
      <c r="A309" s="20" t="s">
        <v>629</v>
      </c>
      <c r="B309" s="13" t="s">
        <v>278</v>
      </c>
      <c r="C309" s="293" t="s">
        <v>652</v>
      </c>
      <c r="D309" s="293" t="s">
        <v>686</v>
      </c>
      <c r="E309" s="308" t="s">
        <v>279</v>
      </c>
      <c r="F309" s="181">
        <v>44562</v>
      </c>
      <c r="G309" s="269">
        <v>45657</v>
      </c>
      <c r="H309" s="41"/>
      <c r="I309" s="41"/>
      <c r="J309" s="41"/>
      <c r="K309" s="41"/>
      <c r="L309" s="43"/>
      <c r="M309" s="41"/>
      <c r="N309" s="41"/>
      <c r="O309" s="41"/>
      <c r="P309" s="41"/>
      <c r="Q309" s="43"/>
      <c r="R309" s="41"/>
      <c r="S309" s="41"/>
      <c r="T309" s="41"/>
      <c r="U309" s="41"/>
      <c r="V309" s="43"/>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49.25" customHeight="1" x14ac:dyDescent="0.25">
      <c r="A310" s="21" t="s">
        <v>501</v>
      </c>
      <c r="B310" s="4" t="s">
        <v>350</v>
      </c>
      <c r="C310" s="385"/>
      <c r="D310" s="385"/>
      <c r="E310" s="294"/>
      <c r="F310" s="181">
        <v>44562</v>
      </c>
      <c r="G310" s="269">
        <v>45657</v>
      </c>
      <c r="H310" s="38"/>
      <c r="I310" s="38"/>
      <c r="J310" s="38"/>
      <c r="K310" s="38"/>
      <c r="L310" s="44"/>
      <c r="M310" s="38"/>
      <c r="N310" s="38"/>
      <c r="O310" s="38"/>
      <c r="P310" s="38"/>
      <c r="Q310" s="44"/>
      <c r="R310" s="38"/>
      <c r="S310" s="38"/>
      <c r="T310" s="38"/>
      <c r="U310" s="38"/>
      <c r="V310" s="44"/>
      <c r="W310" s="61" t="s">
        <v>17</v>
      </c>
      <c r="X310" s="61" t="s">
        <v>17</v>
      </c>
      <c r="Y310" s="61" t="s">
        <v>17</v>
      </c>
      <c r="Z310" s="61" t="s">
        <v>17</v>
      </c>
      <c r="AA310" s="61" t="s">
        <v>17</v>
      </c>
      <c r="AB310" s="61" t="s">
        <v>17</v>
      </c>
      <c r="AC310" s="61" t="s">
        <v>17</v>
      </c>
      <c r="AD310" s="61" t="s">
        <v>17</v>
      </c>
      <c r="AE310" s="61" t="s">
        <v>17</v>
      </c>
      <c r="AF310" s="61" t="s">
        <v>17</v>
      </c>
      <c r="AG310" s="61" t="s">
        <v>17</v>
      </c>
      <c r="AH310" s="61" t="s">
        <v>17</v>
      </c>
    </row>
    <row r="311" spans="1:35" s="3" customFormat="1" ht="94.5" x14ac:dyDescent="0.25">
      <c r="A311" s="21" t="s">
        <v>502</v>
      </c>
      <c r="B311" s="4" t="s">
        <v>351</v>
      </c>
      <c r="C311" s="384"/>
      <c r="D311" s="384"/>
      <c r="E311" s="295"/>
      <c r="F311" s="181">
        <v>44562</v>
      </c>
      <c r="G311" s="269">
        <v>45657</v>
      </c>
      <c r="H311" s="38"/>
      <c r="I311" s="38"/>
      <c r="J311" s="38"/>
      <c r="K311" s="38"/>
      <c r="L311" s="44"/>
      <c r="M311" s="38"/>
      <c r="N311" s="38"/>
      <c r="O311" s="38"/>
      <c r="P311" s="38"/>
      <c r="Q311" s="44"/>
      <c r="R311" s="38"/>
      <c r="S311" s="38"/>
      <c r="T311" s="38"/>
      <c r="U311" s="38"/>
      <c r="V311" s="44"/>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03.5" customHeight="1" x14ac:dyDescent="0.25">
      <c r="A312" s="21"/>
      <c r="B312" s="4" t="s">
        <v>763</v>
      </c>
      <c r="C312" s="92"/>
      <c r="D312" s="92"/>
      <c r="E312" s="21"/>
      <c r="F312" s="181">
        <v>44562</v>
      </c>
      <c r="G312" s="269">
        <v>45657</v>
      </c>
      <c r="H312" s="38"/>
      <c r="I312" s="38"/>
      <c r="J312" s="38"/>
      <c r="K312" s="38"/>
      <c r="L312" s="44"/>
      <c r="M312" s="38"/>
      <c r="N312" s="38"/>
      <c r="O312" s="38"/>
      <c r="P312" s="38"/>
      <c r="Q312" s="44"/>
      <c r="R312" s="38"/>
      <c r="S312" s="38"/>
      <c r="T312" s="38"/>
      <c r="U312" s="38"/>
      <c r="V312" s="44"/>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row>
    <row r="313" spans="1:35" s="3" customFormat="1" ht="213.75" customHeight="1" x14ac:dyDescent="0.25">
      <c r="A313" s="20" t="s">
        <v>630</v>
      </c>
      <c r="B313" s="13" t="s">
        <v>280</v>
      </c>
      <c r="C313" s="293" t="s">
        <v>655</v>
      </c>
      <c r="D313" s="293" t="s">
        <v>686</v>
      </c>
      <c r="E313" s="355" t="s">
        <v>365</v>
      </c>
      <c r="F313" s="181">
        <v>44562</v>
      </c>
      <c r="G313" s="269">
        <v>45657</v>
      </c>
      <c r="H313" s="38"/>
      <c r="I313" s="38"/>
      <c r="J313" s="38"/>
      <c r="K313" s="38"/>
      <c r="L313" s="44"/>
      <c r="M313" s="38"/>
      <c r="N313" s="38"/>
      <c r="O313" s="38"/>
      <c r="P313" s="38"/>
      <c r="Q313" s="44"/>
      <c r="R313" s="38"/>
      <c r="S313" s="38"/>
      <c r="T313" s="38"/>
      <c r="U313" s="38"/>
      <c r="V313" s="44"/>
      <c r="W313" s="103" t="s">
        <v>17</v>
      </c>
      <c r="X313" s="103" t="s">
        <v>17</v>
      </c>
      <c r="Y313" s="103" t="s">
        <v>17</v>
      </c>
      <c r="Z313" s="103" t="s">
        <v>17</v>
      </c>
      <c r="AA313" s="103" t="s">
        <v>17</v>
      </c>
      <c r="AB313" s="103" t="s">
        <v>17</v>
      </c>
      <c r="AC313" s="103" t="s">
        <v>17</v>
      </c>
      <c r="AD313" s="103" t="s">
        <v>17</v>
      </c>
      <c r="AE313" s="103" t="s">
        <v>17</v>
      </c>
      <c r="AF313" s="103" t="s">
        <v>17</v>
      </c>
      <c r="AG313" s="103" t="s">
        <v>17</v>
      </c>
      <c r="AH313" s="103" t="s">
        <v>17</v>
      </c>
    </row>
    <row r="314" spans="1:35" s="3" customFormat="1" ht="104.25" customHeight="1" x14ac:dyDescent="0.25">
      <c r="A314" s="21" t="s">
        <v>503</v>
      </c>
      <c r="B314" s="4" t="s">
        <v>281</v>
      </c>
      <c r="C314" s="385"/>
      <c r="D314" s="385"/>
      <c r="E314" s="386"/>
      <c r="F314" s="181">
        <v>44562</v>
      </c>
      <c r="G314" s="269">
        <v>45657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107.25" customHeight="1" x14ac:dyDescent="0.25">
      <c r="A315" s="21" t="s">
        <v>504</v>
      </c>
      <c r="B315" s="4" t="s">
        <v>352</v>
      </c>
      <c r="C315" s="384"/>
      <c r="D315" s="384"/>
      <c r="E315" s="386"/>
      <c r="F315" s="181">
        <v>44562</v>
      </c>
      <c r="G315" s="269">
        <v>45657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62.25" customHeight="1" x14ac:dyDescent="0.25">
      <c r="A316" s="21"/>
      <c r="B316" s="237" t="s">
        <v>764</v>
      </c>
      <c r="C316" s="92"/>
      <c r="D316" s="92"/>
      <c r="E316" s="356"/>
      <c r="F316" s="181">
        <v>44562</v>
      </c>
      <c r="G316" s="269">
        <v>45657</v>
      </c>
      <c r="H316" s="38"/>
      <c r="I316" s="38"/>
      <c r="J316" s="38"/>
      <c r="K316" s="38"/>
      <c r="L316" s="44"/>
      <c r="M316" s="38"/>
      <c r="N316" s="38"/>
      <c r="O316" s="38"/>
      <c r="P316" s="38"/>
      <c r="Q316" s="44"/>
      <c r="R316" s="38"/>
      <c r="S316" s="38"/>
      <c r="T316" s="38"/>
      <c r="U316" s="38"/>
      <c r="V316" s="44"/>
      <c r="W316" s="15" t="s">
        <v>17</v>
      </c>
      <c r="X316" s="15" t="s">
        <v>17</v>
      </c>
      <c r="Y316" s="15" t="s">
        <v>17</v>
      </c>
      <c r="Z316" s="15" t="s">
        <v>17</v>
      </c>
      <c r="AA316" s="15" t="s">
        <v>17</v>
      </c>
      <c r="AB316" s="15" t="s">
        <v>17</v>
      </c>
      <c r="AC316" s="15" t="s">
        <v>17</v>
      </c>
      <c r="AD316" s="15" t="s">
        <v>17</v>
      </c>
      <c r="AE316" s="15" t="s">
        <v>17</v>
      </c>
      <c r="AF316" s="15" t="s">
        <v>17</v>
      </c>
      <c r="AG316" s="15" t="s">
        <v>17</v>
      </c>
      <c r="AH316" s="15" t="s">
        <v>17</v>
      </c>
    </row>
    <row r="317" spans="1:35" s="3" customFormat="1" ht="186.75" customHeight="1" x14ac:dyDescent="0.25">
      <c r="A317" s="20" t="s">
        <v>631</v>
      </c>
      <c r="B317" s="13" t="s">
        <v>282</v>
      </c>
      <c r="C317" s="293" t="s">
        <v>652</v>
      </c>
      <c r="D317" s="293" t="s">
        <v>686</v>
      </c>
      <c r="E317" s="355" t="s">
        <v>283</v>
      </c>
      <c r="F317" s="181">
        <v>44562</v>
      </c>
      <c r="G317" s="269">
        <v>45657</v>
      </c>
      <c r="H317" s="38"/>
      <c r="I317" s="38"/>
      <c r="J317" s="38"/>
      <c r="K317" s="38"/>
      <c r="L317" s="44"/>
      <c r="M317" s="38"/>
      <c r="N317" s="38"/>
      <c r="O317" s="38"/>
      <c r="P317" s="38"/>
      <c r="Q317" s="44"/>
      <c r="R317" s="38"/>
      <c r="S317" s="38"/>
      <c r="T317" s="38"/>
      <c r="U317" s="38"/>
      <c r="V317" s="44"/>
      <c r="W317" s="103"/>
      <c r="X317" s="103" t="s">
        <v>17</v>
      </c>
      <c r="Y317" s="103"/>
      <c r="Z317" s="103"/>
      <c r="AA317" s="103"/>
      <c r="AB317" s="103" t="s">
        <v>17</v>
      </c>
      <c r="AC317" s="103"/>
      <c r="AD317" s="103"/>
      <c r="AE317" s="103"/>
      <c r="AF317" s="103" t="s">
        <v>17</v>
      </c>
      <c r="AG317" s="103"/>
      <c r="AH317" s="103"/>
    </row>
    <row r="318" spans="1:35" s="3" customFormat="1" ht="121.5" customHeight="1" x14ac:dyDescent="0.25">
      <c r="A318" s="21" t="s">
        <v>505</v>
      </c>
      <c r="B318" s="4" t="s">
        <v>289</v>
      </c>
      <c r="C318" s="385"/>
      <c r="D318" s="385"/>
      <c r="E318" s="386"/>
      <c r="F318" s="181">
        <v>44562</v>
      </c>
      <c r="G318" s="269">
        <v>45657</v>
      </c>
      <c r="H318" s="38"/>
      <c r="I318" s="38"/>
      <c r="J318" s="38"/>
      <c r="K318" s="38"/>
      <c r="L318" s="44"/>
      <c r="M318" s="38"/>
      <c r="N318" s="38"/>
      <c r="O318" s="38"/>
      <c r="P318" s="38"/>
      <c r="Q318" s="44"/>
      <c r="R318" s="38"/>
      <c r="S318" s="38"/>
      <c r="T318" s="38"/>
      <c r="U318" s="38"/>
      <c r="V318" s="44"/>
      <c r="W318" s="103"/>
      <c r="X318" s="103" t="s">
        <v>17</v>
      </c>
      <c r="Y318" s="103"/>
      <c r="Z318" s="103"/>
      <c r="AA318" s="103"/>
      <c r="AB318" s="103" t="s">
        <v>17</v>
      </c>
      <c r="AC318" s="103"/>
      <c r="AD318" s="103"/>
      <c r="AE318" s="103"/>
      <c r="AF318" s="103" t="s">
        <v>17</v>
      </c>
      <c r="AG318" s="103"/>
      <c r="AH318" s="103"/>
    </row>
    <row r="319" spans="1:35" s="3" customFormat="1" ht="230.25" customHeight="1" x14ac:dyDescent="0.25">
      <c r="A319" s="21" t="s">
        <v>506</v>
      </c>
      <c r="B319" s="4" t="s">
        <v>290</v>
      </c>
      <c r="C319" s="384"/>
      <c r="D319" s="384"/>
      <c r="E319" s="356"/>
      <c r="F319" s="181">
        <v>44562</v>
      </c>
      <c r="G319" s="269">
        <v>45657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70.5" customHeight="1" x14ac:dyDescent="0.25">
      <c r="A320" s="21"/>
      <c r="B320" s="237" t="s">
        <v>765</v>
      </c>
      <c r="C320" s="92"/>
      <c r="D320" s="92"/>
      <c r="E320" s="21"/>
      <c r="F320" s="181">
        <v>44562</v>
      </c>
      <c r="G320" s="269">
        <v>45657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83.5" customHeight="1" x14ac:dyDescent="0.25">
      <c r="A321" s="20" t="s">
        <v>632</v>
      </c>
      <c r="B321" s="13" t="s">
        <v>284</v>
      </c>
      <c r="C321" s="293" t="s">
        <v>652</v>
      </c>
      <c r="D321" s="293" t="s">
        <v>686</v>
      </c>
      <c r="E321" s="355" t="s">
        <v>285</v>
      </c>
      <c r="F321" s="181">
        <v>44562</v>
      </c>
      <c r="G321" s="269">
        <v>45657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213.75" customHeight="1" x14ac:dyDescent="0.25">
      <c r="A322" s="21" t="s">
        <v>507</v>
      </c>
      <c r="B322" s="4" t="s">
        <v>287</v>
      </c>
      <c r="C322" s="385"/>
      <c r="D322" s="385"/>
      <c r="E322" s="386"/>
      <c r="F322" s="181">
        <v>44562</v>
      </c>
      <c r="G322" s="269">
        <v>45657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02.5" customHeight="1" x14ac:dyDescent="0.25">
      <c r="A323" s="21" t="s">
        <v>633</v>
      </c>
      <c r="B323" s="4" t="s">
        <v>288</v>
      </c>
      <c r="C323" s="384"/>
      <c r="D323" s="384"/>
      <c r="E323" s="356"/>
      <c r="F323" s="181">
        <v>44562</v>
      </c>
      <c r="G323" s="269">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02.5" customHeight="1" x14ac:dyDescent="0.25">
      <c r="A324" s="21"/>
      <c r="B324" s="237" t="s">
        <v>766</v>
      </c>
      <c r="C324" s="92"/>
      <c r="D324" s="92"/>
      <c r="E324" s="21"/>
      <c r="F324" s="181">
        <v>44562</v>
      </c>
      <c r="G324" s="269">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121.5" customHeight="1" x14ac:dyDescent="0.25">
      <c r="A325" s="20" t="s">
        <v>634</v>
      </c>
      <c r="B325" s="13" t="s">
        <v>286</v>
      </c>
      <c r="C325" s="293" t="s">
        <v>656</v>
      </c>
      <c r="D325" s="293" t="s">
        <v>686</v>
      </c>
      <c r="E325" s="355" t="s">
        <v>291</v>
      </c>
      <c r="F325" s="181">
        <v>44562</v>
      </c>
      <c r="G325" s="269">
        <v>45657</v>
      </c>
      <c r="H325" s="38"/>
      <c r="I325" s="38"/>
      <c r="J325" s="38"/>
      <c r="K325" s="38"/>
      <c r="L325" s="44"/>
      <c r="M325" s="38"/>
      <c r="N325" s="38"/>
      <c r="O325" s="38"/>
      <c r="P325" s="38"/>
      <c r="Q325" s="44"/>
      <c r="R325" s="38"/>
      <c r="S325" s="38"/>
      <c r="T325" s="38"/>
      <c r="U325" s="38"/>
      <c r="V325" s="44"/>
      <c r="W325" s="103" t="s">
        <v>17</v>
      </c>
      <c r="X325" s="103" t="s">
        <v>17</v>
      </c>
      <c r="Y325" s="103" t="s">
        <v>17</v>
      </c>
      <c r="Z325" s="103" t="s">
        <v>17</v>
      </c>
      <c r="AA325" s="103" t="s">
        <v>17</v>
      </c>
      <c r="AB325" s="103" t="s">
        <v>17</v>
      </c>
      <c r="AC325" s="103" t="s">
        <v>17</v>
      </c>
      <c r="AD325" s="103" t="s">
        <v>17</v>
      </c>
      <c r="AE325" s="103" t="s">
        <v>17</v>
      </c>
      <c r="AF325" s="103" t="s">
        <v>17</v>
      </c>
      <c r="AG325" s="103" t="s">
        <v>17</v>
      </c>
      <c r="AH325" s="103" t="s">
        <v>17</v>
      </c>
    </row>
    <row r="326" spans="1:34" s="3" customFormat="1" ht="163.5" customHeight="1" x14ac:dyDescent="0.25">
      <c r="A326" s="21" t="s">
        <v>508</v>
      </c>
      <c r="B326" s="4" t="s">
        <v>353</v>
      </c>
      <c r="C326" s="385"/>
      <c r="D326" s="385"/>
      <c r="E326" s="386"/>
      <c r="F326" s="181">
        <v>44562</v>
      </c>
      <c r="G326" s="269">
        <v>45657</v>
      </c>
      <c r="H326" s="38"/>
      <c r="I326" s="38"/>
      <c r="J326" s="38"/>
      <c r="K326" s="38"/>
      <c r="L326" s="44"/>
      <c r="M326" s="38"/>
      <c r="N326" s="38"/>
      <c r="O326" s="38"/>
      <c r="P326" s="38"/>
      <c r="Q326" s="44"/>
      <c r="R326" s="38"/>
      <c r="S326" s="38"/>
      <c r="T326" s="38"/>
      <c r="U326" s="38"/>
      <c r="V326" s="44"/>
      <c r="W326" s="103" t="s">
        <v>17</v>
      </c>
      <c r="X326" s="103" t="s">
        <v>17</v>
      </c>
      <c r="Y326" s="103" t="s">
        <v>17</v>
      </c>
      <c r="Z326" s="103" t="s">
        <v>17</v>
      </c>
      <c r="AA326" s="103" t="s">
        <v>17</v>
      </c>
      <c r="AB326" s="103" t="s">
        <v>17</v>
      </c>
      <c r="AC326" s="103" t="s">
        <v>17</v>
      </c>
      <c r="AD326" s="103" t="s">
        <v>17</v>
      </c>
      <c r="AE326" s="103" t="s">
        <v>17</v>
      </c>
      <c r="AF326" s="103" t="s">
        <v>17</v>
      </c>
      <c r="AG326" s="103" t="s">
        <v>17</v>
      </c>
      <c r="AH326" s="103" t="s">
        <v>17</v>
      </c>
    </row>
    <row r="327" spans="1:34" s="3" customFormat="1" ht="234.75" customHeight="1" x14ac:dyDescent="0.25">
      <c r="A327" s="21" t="s">
        <v>635</v>
      </c>
      <c r="B327" s="4" t="s">
        <v>354</v>
      </c>
      <c r="C327" s="384"/>
      <c r="D327" s="384"/>
      <c r="E327" s="356"/>
      <c r="F327" s="181">
        <v>44562</v>
      </c>
      <c r="G327" s="269">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90" customHeight="1" x14ac:dyDescent="0.25">
      <c r="A328" s="21"/>
      <c r="B328" s="237" t="s">
        <v>767</v>
      </c>
      <c r="C328" s="92"/>
      <c r="D328" s="92"/>
      <c r="E328" s="21"/>
      <c r="F328" s="181">
        <v>44562</v>
      </c>
      <c r="G328" s="269">
        <v>45657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56.5" customHeight="1" x14ac:dyDescent="0.25">
      <c r="A329" s="20" t="s">
        <v>636</v>
      </c>
      <c r="B329" s="13" t="s">
        <v>292</v>
      </c>
      <c r="C329" s="293" t="s">
        <v>652</v>
      </c>
      <c r="D329" s="293" t="s">
        <v>686</v>
      </c>
      <c r="E329" s="355" t="s">
        <v>294</v>
      </c>
      <c r="F329" s="181">
        <v>44562</v>
      </c>
      <c r="G329" s="269">
        <v>45657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89" x14ac:dyDescent="0.25">
      <c r="A330" s="21" t="s">
        <v>509</v>
      </c>
      <c r="B330" s="4" t="s">
        <v>293</v>
      </c>
      <c r="C330" s="384"/>
      <c r="D330" s="384"/>
      <c r="E330" s="356"/>
      <c r="F330" s="181">
        <v>44562</v>
      </c>
      <c r="G330" s="269">
        <v>45657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70.5" customHeight="1" x14ac:dyDescent="0.25">
      <c r="A331" s="21"/>
      <c r="B331" s="237" t="s">
        <v>677</v>
      </c>
      <c r="C331" s="92"/>
      <c r="D331" s="92"/>
      <c r="E331" s="21"/>
      <c r="F331" s="181">
        <v>44562</v>
      </c>
      <c r="G331" s="269">
        <v>45657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41.75" x14ac:dyDescent="0.25">
      <c r="A332" s="21" t="s">
        <v>637</v>
      </c>
      <c r="B332" s="13" t="s">
        <v>296</v>
      </c>
      <c r="C332" s="293" t="s">
        <v>652</v>
      </c>
      <c r="D332" s="293" t="s">
        <v>686</v>
      </c>
      <c r="E332" s="355" t="s">
        <v>295</v>
      </c>
      <c r="F332" s="181">
        <v>44562</v>
      </c>
      <c r="G332" s="269">
        <v>45657</v>
      </c>
      <c r="H332" s="38"/>
      <c r="I332" s="38"/>
      <c r="J332" s="38"/>
      <c r="K332" s="38"/>
      <c r="L332" s="44"/>
      <c r="M332" s="38"/>
      <c r="N332" s="38"/>
      <c r="O332" s="38"/>
      <c r="P332" s="38"/>
      <c r="Q332" s="44"/>
      <c r="R332" s="38"/>
      <c r="S332" s="38"/>
      <c r="T332" s="38"/>
      <c r="U332" s="38"/>
      <c r="V332" s="44"/>
      <c r="W332" s="103" t="s">
        <v>17</v>
      </c>
      <c r="X332" s="103"/>
      <c r="Y332" s="103"/>
      <c r="Z332" s="103"/>
      <c r="AA332" s="103" t="s">
        <v>17</v>
      </c>
      <c r="AB332" s="103"/>
      <c r="AC332" s="103"/>
      <c r="AD332" s="103"/>
      <c r="AE332" s="103" t="s">
        <v>17</v>
      </c>
      <c r="AF332" s="103"/>
      <c r="AG332" s="103" t="s">
        <v>17</v>
      </c>
      <c r="AH332" s="103"/>
    </row>
    <row r="333" spans="1:34" s="3" customFormat="1" ht="148.5" customHeight="1" x14ac:dyDescent="0.25">
      <c r="A333" s="21" t="s">
        <v>510</v>
      </c>
      <c r="B333" s="4" t="s">
        <v>355</v>
      </c>
      <c r="C333" s="384"/>
      <c r="D333" s="384"/>
      <c r="E333" s="356"/>
      <c r="F333" s="181">
        <v>44562</v>
      </c>
      <c r="G333" s="269">
        <v>45657</v>
      </c>
      <c r="H333" s="38"/>
      <c r="I333" s="38"/>
      <c r="J333" s="38"/>
      <c r="K333" s="38"/>
      <c r="L333" s="44"/>
      <c r="M333" s="38"/>
      <c r="N333" s="38"/>
      <c r="O333" s="38"/>
      <c r="P333" s="38"/>
      <c r="Q333" s="44"/>
      <c r="R333" s="38"/>
      <c r="S333" s="38"/>
      <c r="T333" s="38"/>
      <c r="U333" s="38"/>
      <c r="V333" s="44"/>
      <c r="W333" s="103" t="s">
        <v>17</v>
      </c>
      <c r="X333" s="103"/>
      <c r="Y333" s="103"/>
      <c r="Z333" s="103"/>
      <c r="AA333" s="103" t="s">
        <v>17</v>
      </c>
      <c r="AB333" s="103"/>
      <c r="AC333" s="103"/>
      <c r="AD333" s="103"/>
      <c r="AE333" s="103" t="s">
        <v>17</v>
      </c>
      <c r="AF333" s="103"/>
      <c r="AG333" s="103"/>
      <c r="AH333" s="103"/>
    </row>
    <row r="334" spans="1:34" s="3" customFormat="1" ht="75.75" customHeight="1" x14ac:dyDescent="0.25">
      <c r="A334" s="21"/>
      <c r="B334" s="237" t="s">
        <v>768</v>
      </c>
      <c r="C334" s="92"/>
      <c r="D334" s="92"/>
      <c r="E334" s="21"/>
      <c r="F334" s="181">
        <v>44562</v>
      </c>
      <c r="G334" s="269">
        <v>45657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c r="AH334" s="103"/>
    </row>
    <row r="335" spans="1:34" s="3" customFormat="1" ht="181.5" customHeight="1" x14ac:dyDescent="0.25">
      <c r="A335" s="21" t="s">
        <v>637</v>
      </c>
      <c r="B335" s="13" t="s">
        <v>297</v>
      </c>
      <c r="C335" s="293" t="s">
        <v>652</v>
      </c>
      <c r="D335" s="293" t="s">
        <v>686</v>
      </c>
      <c r="E335" s="355" t="s">
        <v>298</v>
      </c>
      <c r="F335" s="181">
        <v>44562</v>
      </c>
      <c r="G335" s="269">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89.75" customHeight="1" x14ac:dyDescent="0.25">
      <c r="A336" s="21" t="s">
        <v>510</v>
      </c>
      <c r="B336" s="4" t="s">
        <v>299</v>
      </c>
      <c r="C336" s="384"/>
      <c r="D336" s="384"/>
      <c r="E336" s="356"/>
      <c r="F336" s="181">
        <v>44562</v>
      </c>
      <c r="G336" s="269">
        <v>45657</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87.75" customHeight="1" x14ac:dyDescent="0.25">
      <c r="A337" s="21"/>
      <c r="B337" s="76" t="s">
        <v>769</v>
      </c>
      <c r="C337" s="92"/>
      <c r="D337" s="92"/>
      <c r="E337" s="21"/>
      <c r="F337" s="181">
        <v>44562</v>
      </c>
      <c r="G337" s="269">
        <v>45657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2" customFormat="1" ht="24.75" customHeight="1" x14ac:dyDescent="0.25">
      <c r="A338" s="352" t="s">
        <v>300</v>
      </c>
      <c r="B338" s="353"/>
      <c r="C338" s="353"/>
      <c r="D338" s="353"/>
      <c r="E338" s="353"/>
      <c r="F338" s="353"/>
      <c r="G338" s="353"/>
      <c r="H338" s="353"/>
      <c r="I338" s="353"/>
      <c r="J338" s="353"/>
      <c r="K338" s="353"/>
      <c r="L338" s="353"/>
      <c r="M338" s="353"/>
      <c r="N338" s="353"/>
      <c r="O338" s="353"/>
      <c r="P338" s="353"/>
      <c r="Q338" s="353"/>
      <c r="R338" s="353"/>
      <c r="S338" s="353"/>
      <c r="T338" s="353"/>
      <c r="U338" s="353"/>
      <c r="V338" s="353"/>
      <c r="W338" s="353"/>
      <c r="X338" s="353"/>
      <c r="Y338" s="353"/>
      <c r="Z338" s="353"/>
      <c r="AA338" s="353"/>
      <c r="AB338" s="353"/>
      <c r="AC338" s="353"/>
      <c r="AD338" s="353"/>
      <c r="AE338" s="353"/>
      <c r="AF338" s="353"/>
      <c r="AG338" s="353"/>
      <c r="AH338" s="354"/>
    </row>
    <row r="339" spans="1:34" s="3" customFormat="1" ht="91.5" customHeight="1" x14ac:dyDescent="0.25">
      <c r="A339" s="95" t="s">
        <v>639</v>
      </c>
      <c r="B339" s="13" t="s">
        <v>301</v>
      </c>
      <c r="C339" s="293" t="s">
        <v>656</v>
      </c>
      <c r="D339" s="300" t="s">
        <v>686</v>
      </c>
      <c r="E339" s="355" t="s">
        <v>366</v>
      </c>
      <c r="F339" s="181">
        <v>44562</v>
      </c>
      <c r="G339" s="269">
        <v>45657</v>
      </c>
      <c r="H339" s="41"/>
      <c r="I339" s="41"/>
      <c r="J339" s="41"/>
      <c r="K339" s="41"/>
      <c r="L339" s="43"/>
      <c r="M339" s="41"/>
      <c r="N339" s="41"/>
      <c r="O339" s="41"/>
      <c r="P339" s="41"/>
      <c r="Q339" s="43"/>
      <c r="R339" s="41"/>
      <c r="S339" s="41"/>
      <c r="T339" s="41"/>
      <c r="U339" s="41"/>
      <c r="V339" s="43"/>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142.5" customHeight="1" x14ac:dyDescent="0.25">
      <c r="A340" s="21" t="s">
        <v>511</v>
      </c>
      <c r="B340" s="4" t="s">
        <v>370</v>
      </c>
      <c r="C340" s="384"/>
      <c r="D340" s="301"/>
      <c r="E340" s="356"/>
      <c r="F340" s="181">
        <v>44562</v>
      </c>
      <c r="G340" s="269">
        <v>45657</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08" customHeight="1" x14ac:dyDescent="0.25">
      <c r="A341" s="21"/>
      <c r="B341" s="4" t="s">
        <v>770</v>
      </c>
      <c r="C341" s="56"/>
      <c r="D341" s="57"/>
      <c r="E341" s="120"/>
      <c r="F341" s="181">
        <v>44562</v>
      </c>
      <c r="G341" s="269">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105.75" customHeight="1" x14ac:dyDescent="0.25">
      <c r="A342" s="20" t="s">
        <v>638</v>
      </c>
      <c r="B342" s="13" t="s">
        <v>302</v>
      </c>
      <c r="C342" s="293" t="s">
        <v>652</v>
      </c>
      <c r="D342" s="308" t="s">
        <v>686</v>
      </c>
      <c r="E342" s="355" t="s">
        <v>367</v>
      </c>
      <c r="F342" s="181">
        <v>44562</v>
      </c>
      <c r="G342" s="269">
        <v>45657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8.5" customHeight="1" x14ac:dyDescent="0.25">
      <c r="A343" s="21" t="s">
        <v>481</v>
      </c>
      <c r="B343" s="4" t="s">
        <v>303</v>
      </c>
      <c r="C343" s="385"/>
      <c r="D343" s="294"/>
      <c r="E343" s="386"/>
      <c r="F343" s="181">
        <v>44562</v>
      </c>
      <c r="G343" s="269">
        <v>45657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19.25" customHeight="1" x14ac:dyDescent="0.25">
      <c r="A344" s="21" t="s">
        <v>512</v>
      </c>
      <c r="B344" s="4" t="s">
        <v>356</v>
      </c>
      <c r="C344" s="384"/>
      <c r="D344" s="295"/>
      <c r="E344" s="356"/>
      <c r="F344" s="181">
        <v>44562</v>
      </c>
      <c r="G344" s="269">
        <v>45657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68.25" customHeight="1" x14ac:dyDescent="0.25">
      <c r="A345" s="21"/>
      <c r="B345" s="4" t="s">
        <v>771</v>
      </c>
      <c r="C345" s="75"/>
      <c r="D345" s="75"/>
      <c r="E345" s="21"/>
      <c r="F345" s="181">
        <v>44562</v>
      </c>
      <c r="G345" s="269">
        <v>45657</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297.75" customHeight="1" x14ac:dyDescent="0.25">
      <c r="A346" s="20" t="s">
        <v>640</v>
      </c>
      <c r="B346" s="13" t="s">
        <v>304</v>
      </c>
      <c r="C346" s="159" t="s">
        <v>720</v>
      </c>
      <c r="D346" s="119" t="s">
        <v>721</v>
      </c>
      <c r="E346" s="355" t="s">
        <v>309</v>
      </c>
      <c r="F346" s="181">
        <v>44562</v>
      </c>
      <c r="G346" s="269">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38.75" customHeight="1" x14ac:dyDescent="0.25">
      <c r="A347" s="21" t="s">
        <v>513</v>
      </c>
      <c r="B347" s="4" t="s">
        <v>305</v>
      </c>
      <c r="C347" s="159" t="s">
        <v>719</v>
      </c>
      <c r="D347" s="119" t="s">
        <v>722</v>
      </c>
      <c r="E347" s="386"/>
      <c r="F347" s="181">
        <v>44562</v>
      </c>
      <c r="G347" s="269">
        <v>45657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58.25" customHeight="1" x14ac:dyDescent="0.25">
      <c r="A348" s="21" t="s">
        <v>641</v>
      </c>
      <c r="B348" s="4" t="s">
        <v>306</v>
      </c>
      <c r="C348" s="105" t="s">
        <v>719</v>
      </c>
      <c r="D348" s="119" t="s">
        <v>391</v>
      </c>
      <c r="E348" s="356"/>
      <c r="F348" s="181">
        <v>44562</v>
      </c>
      <c r="G348" s="269">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87.75" customHeight="1" x14ac:dyDescent="0.25">
      <c r="A349" s="21"/>
      <c r="B349" s="4" t="s">
        <v>772</v>
      </c>
      <c r="C349" s="119"/>
      <c r="D349" s="119"/>
      <c r="E349" s="21"/>
      <c r="F349" s="181">
        <v>44562</v>
      </c>
      <c r="G349" s="269">
        <v>45657</v>
      </c>
      <c r="H349" s="38"/>
      <c r="I349" s="38"/>
      <c r="J349" s="38"/>
      <c r="K349" s="38"/>
      <c r="L349" s="44"/>
      <c r="M349" s="38"/>
      <c r="N349" s="38"/>
      <c r="O349" s="38"/>
      <c r="P349" s="38"/>
      <c r="Q349" s="44"/>
      <c r="R349" s="38"/>
      <c r="S349" s="38"/>
      <c r="T349" s="38"/>
      <c r="U349" s="38"/>
      <c r="V349" s="44"/>
      <c r="W349" s="103" t="s">
        <v>17</v>
      </c>
      <c r="X349" s="103" t="s">
        <v>17</v>
      </c>
      <c r="Y349" s="103" t="s">
        <v>17</v>
      </c>
      <c r="Z349" s="103" t="s">
        <v>17</v>
      </c>
      <c r="AA349" s="103" t="s">
        <v>17</v>
      </c>
      <c r="AB349" s="103" t="s">
        <v>17</v>
      </c>
      <c r="AC349" s="103" t="s">
        <v>17</v>
      </c>
      <c r="AD349" s="103" t="s">
        <v>17</v>
      </c>
      <c r="AE349" s="103" t="s">
        <v>17</v>
      </c>
      <c r="AF349" s="103" t="s">
        <v>17</v>
      </c>
      <c r="AG349" s="103" t="s">
        <v>17</v>
      </c>
      <c r="AH349" s="103" t="s">
        <v>17</v>
      </c>
    </row>
    <row r="350" spans="1:34" s="3" customFormat="1" ht="72" customHeight="1" x14ac:dyDescent="0.25">
      <c r="A350" s="20" t="s">
        <v>642</v>
      </c>
      <c r="B350" s="13" t="s">
        <v>307</v>
      </c>
      <c r="C350" s="308" t="s">
        <v>719</v>
      </c>
      <c r="D350" s="308" t="s">
        <v>723</v>
      </c>
      <c r="E350" s="355" t="s">
        <v>308</v>
      </c>
      <c r="F350" s="181">
        <v>44562</v>
      </c>
      <c r="G350" s="269">
        <v>45657</v>
      </c>
      <c r="H350" s="38"/>
      <c r="I350" s="38"/>
      <c r="J350" s="38"/>
      <c r="K350" s="38"/>
      <c r="L350" s="44"/>
      <c r="M350" s="38"/>
      <c r="N350" s="38"/>
      <c r="O350" s="38"/>
      <c r="P350" s="38"/>
      <c r="Q350" s="44"/>
      <c r="R350" s="38"/>
      <c r="S350" s="38"/>
      <c r="T350" s="38"/>
      <c r="U350" s="38"/>
      <c r="V350" s="44"/>
      <c r="W350" s="103" t="s">
        <v>17</v>
      </c>
      <c r="X350" s="103" t="s">
        <v>17</v>
      </c>
      <c r="Y350" s="103" t="s">
        <v>17</v>
      </c>
      <c r="Z350" s="103" t="s">
        <v>17</v>
      </c>
      <c r="AA350" s="103" t="s">
        <v>17</v>
      </c>
      <c r="AB350" s="103" t="s">
        <v>17</v>
      </c>
      <c r="AC350" s="103" t="s">
        <v>17</v>
      </c>
      <c r="AD350" s="103" t="s">
        <v>17</v>
      </c>
      <c r="AE350" s="103" t="s">
        <v>17</v>
      </c>
      <c r="AF350" s="103" t="s">
        <v>17</v>
      </c>
      <c r="AG350" s="103" t="s">
        <v>17</v>
      </c>
      <c r="AH350" s="103" t="s">
        <v>17</v>
      </c>
    </row>
    <row r="351" spans="1:34" s="3" customFormat="1" ht="81.75" customHeight="1" x14ac:dyDescent="0.25">
      <c r="A351" s="21" t="s">
        <v>514</v>
      </c>
      <c r="B351" s="4" t="s">
        <v>310</v>
      </c>
      <c r="C351" s="295"/>
      <c r="D351" s="295"/>
      <c r="E351" s="356"/>
      <c r="F351" s="181">
        <v>44562</v>
      </c>
      <c r="G351" s="269">
        <v>45657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60" customHeight="1" x14ac:dyDescent="0.25">
      <c r="A352" s="21"/>
      <c r="B352" s="4" t="s">
        <v>773</v>
      </c>
      <c r="C352" s="119"/>
      <c r="D352" s="119"/>
      <c r="E352" s="21"/>
      <c r="F352" s="181">
        <v>44562</v>
      </c>
      <c r="G352" s="269">
        <v>45657</v>
      </c>
      <c r="H352" s="38"/>
      <c r="I352" s="38"/>
      <c r="J352" s="38"/>
      <c r="K352" s="38"/>
      <c r="L352" s="44"/>
      <c r="M352" s="38"/>
      <c r="N352" s="38"/>
      <c r="O352" s="38"/>
      <c r="P352" s="38"/>
      <c r="Q352" s="44"/>
      <c r="R352" s="38"/>
      <c r="S352" s="38"/>
      <c r="T352" s="38"/>
      <c r="U352" s="38"/>
      <c r="V352" s="44"/>
      <c r="W352" s="103"/>
      <c r="X352" s="103"/>
      <c r="Y352" s="103"/>
      <c r="Z352" s="103" t="s">
        <v>17</v>
      </c>
      <c r="AA352" s="103"/>
      <c r="AB352" s="103"/>
      <c r="AC352" s="103"/>
      <c r="AD352" s="103" t="s">
        <v>17</v>
      </c>
      <c r="AE352" s="103"/>
      <c r="AF352" s="103"/>
      <c r="AG352" s="103"/>
      <c r="AH352" s="103" t="s">
        <v>17</v>
      </c>
    </row>
    <row r="353" spans="1:34" s="3" customFormat="1" ht="123" customHeight="1" x14ac:dyDescent="0.25">
      <c r="A353" s="20" t="s">
        <v>643</v>
      </c>
      <c r="B353" s="13" t="s">
        <v>377</v>
      </c>
      <c r="C353" s="293" t="s">
        <v>652</v>
      </c>
      <c r="D353" s="308" t="s">
        <v>686</v>
      </c>
      <c r="E353" s="355" t="s">
        <v>311</v>
      </c>
      <c r="F353" s="181">
        <v>44562</v>
      </c>
      <c r="G353" s="269">
        <v>45657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4.25" customHeight="1" x14ac:dyDescent="0.25">
      <c r="A354" s="21" t="s">
        <v>515</v>
      </c>
      <c r="B354" s="4" t="s">
        <v>357</v>
      </c>
      <c r="C354" s="384"/>
      <c r="D354" s="295"/>
      <c r="E354" s="356"/>
      <c r="F354" s="181">
        <v>44562</v>
      </c>
      <c r="G354" s="269">
        <v>45657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74.25" customHeight="1" x14ac:dyDescent="0.25">
      <c r="A355" s="21"/>
      <c r="B355" s="4" t="s">
        <v>774</v>
      </c>
      <c r="C355" s="119"/>
      <c r="D355" s="119"/>
      <c r="E355" s="21"/>
      <c r="F355" s="181">
        <v>44562</v>
      </c>
      <c r="G355" s="269">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198.75" customHeight="1" x14ac:dyDescent="0.25">
      <c r="A356" s="20" t="s">
        <v>644</v>
      </c>
      <c r="B356" s="13" t="s">
        <v>312</v>
      </c>
      <c r="C356" s="308" t="s">
        <v>717</v>
      </c>
      <c r="D356" s="308" t="s">
        <v>725</v>
      </c>
      <c r="E356" s="355" t="s">
        <v>313</v>
      </c>
      <c r="F356" s="181">
        <v>44562</v>
      </c>
      <c r="G356" s="269">
        <v>45657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102.75" customHeight="1" x14ac:dyDescent="0.25">
      <c r="A357" s="21" t="s">
        <v>516</v>
      </c>
      <c r="B357" s="4" t="s">
        <v>724</v>
      </c>
      <c r="C357" s="295"/>
      <c r="D357" s="295"/>
      <c r="E357" s="356"/>
      <c r="F357" s="181">
        <v>44562</v>
      </c>
      <c r="G357" s="269">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62.25" customHeight="1" x14ac:dyDescent="0.25">
      <c r="A358" s="21"/>
      <c r="B358" s="4" t="s">
        <v>775</v>
      </c>
      <c r="C358" s="119"/>
      <c r="D358" s="119"/>
      <c r="E358" s="21"/>
      <c r="F358" s="181">
        <v>44562</v>
      </c>
      <c r="G358" s="269">
        <v>45657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90" customHeight="1" x14ac:dyDescent="0.25">
      <c r="A359" s="20" t="s">
        <v>645</v>
      </c>
      <c r="B359" s="13" t="s">
        <v>314</v>
      </c>
      <c r="C359" s="308" t="s">
        <v>719</v>
      </c>
      <c r="D359" s="308" t="s">
        <v>391</v>
      </c>
      <c r="E359" s="355" t="s">
        <v>315</v>
      </c>
      <c r="F359" s="181">
        <v>44562</v>
      </c>
      <c r="G359" s="269">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10.25" customHeight="1" x14ac:dyDescent="0.25">
      <c r="A360" s="21" t="s">
        <v>517</v>
      </c>
      <c r="B360" s="4" t="s">
        <v>358</v>
      </c>
      <c r="C360" s="295"/>
      <c r="D360" s="295"/>
      <c r="E360" s="356"/>
      <c r="F360" s="181">
        <v>44562</v>
      </c>
      <c r="G360" s="269">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58.5" customHeight="1" x14ac:dyDescent="0.25">
      <c r="A361" s="21"/>
      <c r="B361" s="4" t="s">
        <v>776</v>
      </c>
      <c r="C361" s="119"/>
      <c r="D361" s="119"/>
      <c r="E361" s="21"/>
      <c r="F361" s="181">
        <v>44562</v>
      </c>
      <c r="G361" s="269">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77.75" customHeight="1" x14ac:dyDescent="0.25">
      <c r="A362" s="20">
        <v>78</v>
      </c>
      <c r="B362" s="13" t="s">
        <v>316</v>
      </c>
      <c r="C362" s="293" t="s">
        <v>719</v>
      </c>
      <c r="D362" s="308" t="s">
        <v>686</v>
      </c>
      <c r="E362" s="355" t="s">
        <v>317</v>
      </c>
      <c r="F362" s="181">
        <v>44562</v>
      </c>
      <c r="G362" s="269">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177.75" customHeight="1" x14ac:dyDescent="0.25">
      <c r="A363" s="21" t="s">
        <v>518</v>
      </c>
      <c r="B363" s="4" t="s">
        <v>319</v>
      </c>
      <c r="C363" s="384"/>
      <c r="D363" s="295"/>
      <c r="E363" s="356"/>
      <c r="F363" s="181">
        <v>44562</v>
      </c>
      <c r="G363" s="269">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23" customHeight="1" x14ac:dyDescent="0.25">
      <c r="A364" s="21"/>
      <c r="B364" s="4" t="s">
        <v>777</v>
      </c>
      <c r="C364" s="119"/>
      <c r="D364" s="119"/>
      <c r="E364" s="21"/>
      <c r="F364" s="181">
        <v>44562</v>
      </c>
      <c r="G364" s="269">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93.75" customHeight="1" x14ac:dyDescent="0.25">
      <c r="A365" s="20">
        <v>79</v>
      </c>
      <c r="B365" s="13" t="s">
        <v>318</v>
      </c>
      <c r="C365" s="293" t="s">
        <v>655</v>
      </c>
      <c r="D365" s="308" t="s">
        <v>686</v>
      </c>
      <c r="E365" s="355" t="s">
        <v>320</v>
      </c>
      <c r="F365" s="181">
        <v>44562</v>
      </c>
      <c r="G365" s="269">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0.75" customHeight="1" x14ac:dyDescent="0.25">
      <c r="A366" s="21" t="s">
        <v>519</v>
      </c>
      <c r="B366" s="4" t="s">
        <v>359</v>
      </c>
      <c r="C366" s="385"/>
      <c r="D366" s="294"/>
      <c r="E366" s="386"/>
      <c r="F366" s="181">
        <v>44562</v>
      </c>
      <c r="G366" s="269">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07.25" customHeight="1" x14ac:dyDescent="0.25">
      <c r="A367" s="21" t="s">
        <v>646</v>
      </c>
      <c r="B367" s="4" t="s">
        <v>360</v>
      </c>
      <c r="C367" s="385"/>
      <c r="D367" s="294"/>
      <c r="E367" s="386"/>
      <c r="F367" s="181">
        <v>44562</v>
      </c>
      <c r="G367" s="269">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86.25" customHeight="1" x14ac:dyDescent="0.25">
      <c r="A368" s="21" t="s">
        <v>647</v>
      </c>
      <c r="B368" s="4" t="s">
        <v>361</v>
      </c>
      <c r="C368" s="384"/>
      <c r="D368" s="295"/>
      <c r="E368" s="356"/>
      <c r="F368" s="181">
        <v>44562</v>
      </c>
      <c r="G368" s="269">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69.75" customHeight="1" x14ac:dyDescent="0.25">
      <c r="B369" s="4" t="s">
        <v>778</v>
      </c>
      <c r="C369" s="105"/>
      <c r="D369" s="21"/>
      <c r="E369" s="80"/>
      <c r="F369" s="181">
        <v>44562</v>
      </c>
      <c r="G369" s="269">
        <v>45657</v>
      </c>
      <c r="H369" s="38"/>
      <c r="I369" s="38"/>
      <c r="J369" s="38"/>
      <c r="K369" s="44"/>
      <c r="L369" s="103"/>
      <c r="M369" s="38"/>
      <c r="N369" s="38"/>
      <c r="O369" s="38"/>
      <c r="P369" s="44"/>
      <c r="Q369" s="38"/>
      <c r="R369" s="38"/>
      <c r="S369" s="38"/>
      <c r="T369" s="38"/>
      <c r="U369" s="44"/>
      <c r="V369" s="38"/>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1.5" customHeight="1" x14ac:dyDescent="0.25">
      <c r="A370" s="20">
        <v>80</v>
      </c>
      <c r="B370" s="13" t="s">
        <v>378</v>
      </c>
      <c r="C370" s="293" t="s">
        <v>652</v>
      </c>
      <c r="D370" s="308" t="s">
        <v>686</v>
      </c>
      <c r="E370" s="355" t="s">
        <v>320</v>
      </c>
      <c r="F370" s="181">
        <v>44562</v>
      </c>
      <c r="G370" s="269">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18.5" customHeight="1" x14ac:dyDescent="0.25">
      <c r="A371" s="21" t="s">
        <v>482</v>
      </c>
      <c r="B371" s="4" t="s">
        <v>380</v>
      </c>
      <c r="C371" s="384"/>
      <c r="D371" s="295"/>
      <c r="E371" s="356"/>
      <c r="F371" s="181">
        <v>44562</v>
      </c>
      <c r="G371" s="269">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2" customFormat="1" ht="84.75" customHeight="1" x14ac:dyDescent="0.25">
      <c r="A372" s="21"/>
      <c r="B372" s="4" t="s">
        <v>779</v>
      </c>
      <c r="C372" s="1"/>
      <c r="D372" s="123"/>
      <c r="E372" s="1"/>
      <c r="F372" s="181">
        <v>44562</v>
      </c>
      <c r="G372" s="269">
        <v>45657</v>
      </c>
      <c r="H372" s="1"/>
      <c r="I372" s="1"/>
      <c r="J372" s="1"/>
      <c r="K372" s="1"/>
      <c r="L372" s="1"/>
      <c r="M372" s="1"/>
      <c r="N372" s="1"/>
      <c r="O372" s="1"/>
      <c r="P372" s="1"/>
      <c r="Q372" s="1"/>
      <c r="R372" s="1"/>
      <c r="S372" s="1"/>
      <c r="T372" s="1"/>
      <c r="U372" s="1"/>
      <c r="V372" s="1"/>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42" customHeight="1" x14ac:dyDescent="0.25">
      <c r="A373" s="352" t="s">
        <v>562</v>
      </c>
      <c r="B373" s="353"/>
      <c r="C373" s="353"/>
      <c r="D373" s="353"/>
      <c r="E373" s="353"/>
      <c r="F373" s="353"/>
      <c r="G373" s="353"/>
      <c r="H373" s="353"/>
      <c r="I373" s="353"/>
      <c r="J373" s="353"/>
      <c r="K373" s="353"/>
      <c r="L373" s="353"/>
      <c r="M373" s="353"/>
      <c r="N373" s="353"/>
      <c r="O373" s="353"/>
      <c r="P373" s="353"/>
      <c r="Q373" s="353"/>
      <c r="R373" s="353"/>
      <c r="S373" s="353"/>
      <c r="T373" s="353"/>
      <c r="U373" s="353"/>
      <c r="V373" s="353"/>
      <c r="W373" s="353"/>
      <c r="X373" s="353"/>
      <c r="Y373" s="353"/>
      <c r="Z373" s="353"/>
      <c r="AA373" s="353"/>
      <c r="AB373" s="353"/>
      <c r="AC373" s="353"/>
      <c r="AD373" s="353"/>
      <c r="AE373" s="353"/>
      <c r="AF373" s="353"/>
      <c r="AG373" s="353"/>
      <c r="AH373" s="354"/>
      <c r="AI373" s="141"/>
    </row>
    <row r="374" spans="1:35" s="3" customFormat="1" ht="132.75" customHeight="1" x14ac:dyDescent="0.25">
      <c r="A374" s="139" t="s">
        <v>648</v>
      </c>
      <c r="B374" s="140" t="s">
        <v>321</v>
      </c>
      <c r="C374" s="385" t="s">
        <v>656</v>
      </c>
      <c r="D374" s="294" t="s">
        <v>409</v>
      </c>
      <c r="E374" s="294" t="s">
        <v>389</v>
      </c>
      <c r="F374" s="181">
        <v>44562</v>
      </c>
      <c r="G374" s="269">
        <v>45657</v>
      </c>
      <c r="H374" s="78"/>
      <c r="I374" s="78"/>
      <c r="J374" s="78"/>
      <c r="K374" s="78"/>
      <c r="L374" s="127"/>
      <c r="M374" s="78"/>
      <c r="N374" s="78"/>
      <c r="O374" s="78"/>
      <c r="P374" s="78"/>
      <c r="Q374" s="127"/>
      <c r="R374" s="78"/>
      <c r="S374" s="78"/>
      <c r="T374" s="78"/>
      <c r="U374" s="78"/>
      <c r="V374" s="127"/>
      <c r="W374" s="128" t="s">
        <v>17</v>
      </c>
      <c r="X374" s="128" t="s">
        <v>17</v>
      </c>
      <c r="Y374" s="128" t="s">
        <v>17</v>
      </c>
      <c r="Z374" s="128" t="s">
        <v>17</v>
      </c>
      <c r="AA374" s="128" t="s">
        <v>17</v>
      </c>
      <c r="AB374" s="128" t="s">
        <v>17</v>
      </c>
      <c r="AC374" s="128" t="s">
        <v>17</v>
      </c>
      <c r="AD374" s="128" t="s">
        <v>17</v>
      </c>
      <c r="AE374" s="128" t="s">
        <v>17</v>
      </c>
      <c r="AF374" s="128" t="s">
        <v>17</v>
      </c>
      <c r="AG374" s="128" t="s">
        <v>17</v>
      </c>
      <c r="AH374" s="128" t="s">
        <v>17</v>
      </c>
    </row>
    <row r="375" spans="1:35" s="3" customFormat="1" ht="102" customHeight="1" x14ac:dyDescent="0.25">
      <c r="A375" s="124" t="s">
        <v>520</v>
      </c>
      <c r="B375" s="4" t="s">
        <v>390</v>
      </c>
      <c r="C375" s="384"/>
      <c r="D375" s="295"/>
      <c r="E375" s="295"/>
      <c r="F375" s="181">
        <v>44562</v>
      </c>
      <c r="G375" s="269">
        <v>45657</v>
      </c>
      <c r="H375" s="41"/>
      <c r="I375" s="41"/>
      <c r="J375" s="41"/>
      <c r="K375" s="41"/>
      <c r="L375" s="43"/>
      <c r="M375" s="41"/>
      <c r="N375" s="41"/>
      <c r="O375" s="41"/>
      <c r="P375" s="41"/>
      <c r="Q375" s="43"/>
      <c r="R375" s="41"/>
      <c r="S375" s="41"/>
      <c r="T375" s="41"/>
      <c r="U375" s="41"/>
      <c r="V375" s="43"/>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42.75" customHeight="1" x14ac:dyDescent="0.25">
      <c r="A376" s="124"/>
      <c r="B376" s="4" t="s">
        <v>780</v>
      </c>
      <c r="C376" s="119"/>
      <c r="D376" s="119"/>
      <c r="E376" s="119"/>
      <c r="F376" s="181">
        <v>44562</v>
      </c>
      <c r="G376" s="269">
        <v>45657</v>
      </c>
      <c r="H376" s="41"/>
      <c r="I376" s="41"/>
      <c r="J376" s="41"/>
      <c r="K376" s="41"/>
      <c r="L376" s="43"/>
      <c r="M376" s="41"/>
      <c r="N376" s="41"/>
      <c r="O376" s="41"/>
      <c r="P376" s="41"/>
      <c r="Q376" s="43"/>
      <c r="R376" s="41"/>
      <c r="S376" s="41"/>
      <c r="T376" s="41"/>
      <c r="U376" s="41"/>
      <c r="V376" s="43"/>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114.75" customHeight="1" x14ac:dyDescent="0.25">
      <c r="A377" s="178">
        <v>82</v>
      </c>
      <c r="B377" s="13" t="s">
        <v>322</v>
      </c>
      <c r="C377" s="293" t="s">
        <v>717</v>
      </c>
      <c r="D377" s="308" t="s">
        <v>528</v>
      </c>
      <c r="E377" s="355" t="s">
        <v>323</v>
      </c>
      <c r="F377" s="181">
        <v>44562</v>
      </c>
      <c r="G377" s="269">
        <v>45657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105.75" customHeight="1" x14ac:dyDescent="0.25">
      <c r="A378" s="124" t="s">
        <v>521</v>
      </c>
      <c r="B378" s="4" t="s">
        <v>362</v>
      </c>
      <c r="C378" s="384"/>
      <c r="D378" s="295"/>
      <c r="E378" s="356"/>
      <c r="F378" s="181">
        <v>44562</v>
      </c>
      <c r="G378" s="269">
        <v>45657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91.5" customHeight="1" x14ac:dyDescent="0.25">
      <c r="A379" s="142"/>
      <c r="B379" s="237" t="s">
        <v>781</v>
      </c>
      <c r="C379" s="138"/>
      <c r="D379" s="138"/>
      <c r="E379" s="138"/>
      <c r="F379" s="181">
        <v>44562</v>
      </c>
      <c r="G379" s="269">
        <v>45657</v>
      </c>
      <c r="H379" s="125"/>
      <c r="I379" s="125"/>
      <c r="J379" s="125"/>
      <c r="K379" s="125"/>
      <c r="L379" s="126"/>
      <c r="M379" s="125"/>
      <c r="N379" s="125"/>
      <c r="O379" s="125"/>
      <c r="P379" s="125"/>
      <c r="Q379" s="126"/>
      <c r="R379" s="125"/>
      <c r="S379" s="125"/>
      <c r="T379" s="125"/>
      <c r="U379" s="125"/>
      <c r="V379" s="126"/>
      <c r="W379" s="143" t="s">
        <v>17</v>
      </c>
      <c r="X379" s="143" t="s">
        <v>17</v>
      </c>
      <c r="Y379" s="143" t="s">
        <v>17</v>
      </c>
      <c r="Z379" s="143" t="s">
        <v>17</v>
      </c>
      <c r="AA379" s="143" t="s">
        <v>17</v>
      </c>
      <c r="AB379" s="143" t="s">
        <v>17</v>
      </c>
      <c r="AC379" s="143" t="s">
        <v>17</v>
      </c>
      <c r="AD379" s="143" t="s">
        <v>17</v>
      </c>
      <c r="AE379" s="143" t="s">
        <v>17</v>
      </c>
      <c r="AF379" s="143" t="s">
        <v>17</v>
      </c>
      <c r="AG379" s="143" t="s">
        <v>17</v>
      </c>
      <c r="AH379" s="143" t="s">
        <v>17</v>
      </c>
    </row>
    <row r="380" spans="1:35" s="3" customFormat="1" ht="60" customHeight="1" x14ac:dyDescent="0.25">
      <c r="A380" s="391" t="s">
        <v>563</v>
      </c>
      <c r="B380" s="392"/>
      <c r="C380" s="392"/>
      <c r="D380" s="392"/>
      <c r="E380" s="392"/>
      <c r="F380" s="392"/>
      <c r="G380" s="392"/>
      <c r="H380" s="392"/>
      <c r="I380" s="392"/>
      <c r="J380" s="392"/>
      <c r="K380" s="392"/>
      <c r="L380" s="392"/>
      <c r="M380" s="392"/>
      <c r="N380" s="392"/>
      <c r="O380" s="392"/>
      <c r="P380" s="392"/>
      <c r="Q380" s="392"/>
      <c r="R380" s="392"/>
      <c r="S380" s="392"/>
      <c r="T380" s="392"/>
      <c r="U380" s="392"/>
      <c r="V380" s="392"/>
      <c r="W380" s="392"/>
      <c r="X380" s="392"/>
      <c r="Y380" s="392"/>
      <c r="Z380" s="392"/>
      <c r="AA380" s="392"/>
      <c r="AB380" s="392"/>
      <c r="AC380" s="392"/>
      <c r="AD380" s="392"/>
      <c r="AE380" s="392"/>
      <c r="AF380" s="392"/>
      <c r="AG380" s="392"/>
      <c r="AH380" s="393"/>
    </row>
    <row r="381" spans="1:35" s="2" customFormat="1" ht="267.75" customHeight="1" x14ac:dyDescent="0.25">
      <c r="A381" s="144">
        <v>83</v>
      </c>
      <c r="B381" s="140" t="s">
        <v>324</v>
      </c>
      <c r="C381" s="294" t="s">
        <v>652</v>
      </c>
      <c r="D381" s="294" t="s">
        <v>687</v>
      </c>
      <c r="E381" s="386" t="s">
        <v>369</v>
      </c>
      <c r="F381" s="181">
        <v>44562</v>
      </c>
      <c r="G381" s="269">
        <v>45657</v>
      </c>
      <c r="H381" s="78"/>
      <c r="I381" s="78"/>
      <c r="J381" s="78"/>
      <c r="K381" s="78"/>
      <c r="L381" s="127"/>
      <c r="M381" s="78"/>
      <c r="N381" s="78"/>
      <c r="O381" s="78"/>
      <c r="P381" s="78"/>
      <c r="Q381" s="127"/>
      <c r="R381" s="78"/>
      <c r="S381" s="78"/>
      <c r="T381" s="78"/>
      <c r="U381" s="78"/>
      <c r="V381" s="127"/>
      <c r="W381" s="128" t="s">
        <v>17</v>
      </c>
      <c r="X381" s="128" t="s">
        <v>17</v>
      </c>
      <c r="Y381" s="128" t="s">
        <v>17</v>
      </c>
      <c r="Z381" s="128" t="s">
        <v>17</v>
      </c>
      <c r="AA381" s="128" t="s">
        <v>17</v>
      </c>
      <c r="AB381" s="128" t="s">
        <v>17</v>
      </c>
      <c r="AC381" s="128" t="s">
        <v>17</v>
      </c>
      <c r="AD381" s="128" t="s">
        <v>17</v>
      </c>
      <c r="AE381" s="128" t="s">
        <v>17</v>
      </c>
      <c r="AF381" s="128" t="s">
        <v>17</v>
      </c>
      <c r="AG381" s="128" t="s">
        <v>17</v>
      </c>
      <c r="AH381" s="128" t="s">
        <v>17</v>
      </c>
    </row>
    <row r="382" spans="1:35" s="3" customFormat="1" ht="297.75" customHeight="1" x14ac:dyDescent="0.25">
      <c r="A382" s="63" t="s">
        <v>522</v>
      </c>
      <c r="B382" s="4" t="s">
        <v>363</v>
      </c>
      <c r="C382" s="295"/>
      <c r="D382" s="295"/>
      <c r="E382" s="356"/>
      <c r="F382" s="181">
        <v>44562</v>
      </c>
      <c r="G382" s="269">
        <v>45657</v>
      </c>
      <c r="H382" s="33"/>
      <c r="I382" s="33"/>
      <c r="J382" s="33"/>
      <c r="K382" s="33"/>
      <c r="L382" s="42"/>
      <c r="M382" s="33"/>
      <c r="N382" s="33"/>
      <c r="O382" s="33"/>
      <c r="P382" s="33"/>
      <c r="Q382" s="42"/>
      <c r="R382" s="33"/>
      <c r="S382" s="33"/>
      <c r="T382" s="33"/>
      <c r="U382" s="33"/>
      <c r="V382" s="42"/>
      <c r="W382" s="61" t="s">
        <v>17</v>
      </c>
      <c r="X382" s="61" t="s">
        <v>17</v>
      </c>
      <c r="Y382" s="61" t="s">
        <v>17</v>
      </c>
      <c r="Z382" s="61" t="s">
        <v>17</v>
      </c>
      <c r="AA382" s="61" t="s">
        <v>17</v>
      </c>
      <c r="AB382" s="61" t="s">
        <v>17</v>
      </c>
      <c r="AC382" s="61" t="s">
        <v>17</v>
      </c>
      <c r="AD382" s="61" t="s">
        <v>17</v>
      </c>
      <c r="AE382" s="61" t="s">
        <v>17</v>
      </c>
      <c r="AF382" s="61" t="s">
        <v>17</v>
      </c>
      <c r="AG382" s="61" t="s">
        <v>17</v>
      </c>
      <c r="AH382" s="61" t="s">
        <v>17</v>
      </c>
    </row>
    <row r="383" spans="1:35" s="3" customFormat="1" ht="100.5" customHeight="1" x14ac:dyDescent="0.25">
      <c r="A383" s="77"/>
      <c r="B383" s="4" t="s">
        <v>782</v>
      </c>
      <c r="C383" s="19"/>
      <c r="D383" s="19"/>
      <c r="E383" s="19"/>
      <c r="F383" s="181">
        <v>44562</v>
      </c>
      <c r="G383" s="269">
        <v>45657</v>
      </c>
      <c r="H383" s="33"/>
      <c r="I383" s="33"/>
      <c r="J383" s="33"/>
      <c r="K383" s="33"/>
      <c r="L383" s="42"/>
      <c r="M383" s="33"/>
      <c r="N383" s="33"/>
      <c r="O383" s="33"/>
      <c r="P383" s="33"/>
      <c r="Q383" s="42"/>
      <c r="R383" s="33"/>
      <c r="S383" s="33"/>
      <c r="T383" s="33"/>
      <c r="U383" s="33"/>
      <c r="V383" s="42"/>
      <c r="W383" s="15" t="s">
        <v>17</v>
      </c>
      <c r="X383" s="15" t="s">
        <v>17</v>
      </c>
      <c r="Y383" s="15" t="s">
        <v>17</v>
      </c>
      <c r="Z383" s="15" t="s">
        <v>17</v>
      </c>
      <c r="AA383" s="15" t="s">
        <v>17</v>
      </c>
      <c r="AB383" s="15" t="s">
        <v>17</v>
      </c>
      <c r="AC383" s="15" t="s">
        <v>17</v>
      </c>
      <c r="AD383" s="15" t="s">
        <v>17</v>
      </c>
      <c r="AE383" s="15" t="s">
        <v>17</v>
      </c>
      <c r="AF383" s="15" t="s">
        <v>17</v>
      </c>
      <c r="AG383" s="15" t="s">
        <v>17</v>
      </c>
      <c r="AH383" s="15" t="s">
        <v>17</v>
      </c>
    </row>
    <row r="384" spans="1:35" s="2" customFormat="1" ht="336.75" customHeight="1" x14ac:dyDescent="0.25">
      <c r="A384" s="130">
        <v>84</v>
      </c>
      <c r="B384" s="13" t="s">
        <v>325</v>
      </c>
      <c r="C384" s="293" t="s">
        <v>652</v>
      </c>
      <c r="D384" s="293" t="s">
        <v>688</v>
      </c>
      <c r="E384" s="308" t="s">
        <v>327</v>
      </c>
      <c r="F384" s="181">
        <v>44562</v>
      </c>
      <c r="G384" s="269">
        <v>45657</v>
      </c>
      <c r="H384" s="38"/>
      <c r="I384" s="38"/>
      <c r="J384" s="38"/>
      <c r="K384" s="38"/>
      <c r="L384" s="44"/>
      <c r="M384" s="38"/>
      <c r="N384" s="38"/>
      <c r="O384" s="38"/>
      <c r="P384" s="38"/>
      <c r="Q384" s="44"/>
      <c r="R384" s="38"/>
      <c r="S384" s="38"/>
      <c r="T384" s="38"/>
      <c r="U384" s="38"/>
      <c r="V384" s="44"/>
      <c r="W384" s="15"/>
      <c r="X384" s="15"/>
      <c r="Y384" s="15"/>
      <c r="Z384" s="15" t="s">
        <v>17</v>
      </c>
      <c r="AA384" s="15"/>
      <c r="AB384" s="15"/>
      <c r="AC384" s="15"/>
      <c r="AD384" s="15" t="s">
        <v>17</v>
      </c>
      <c r="AE384" s="15"/>
      <c r="AF384" s="15"/>
      <c r="AG384" s="15"/>
      <c r="AH384" s="15" t="s">
        <v>17</v>
      </c>
    </row>
    <row r="385" spans="1:34" s="2" customFormat="1" ht="139.5" customHeight="1" x14ac:dyDescent="0.25">
      <c r="A385" s="21" t="s">
        <v>523</v>
      </c>
      <c r="B385" s="237" t="s">
        <v>364</v>
      </c>
      <c r="C385" s="385"/>
      <c r="D385" s="385"/>
      <c r="E385" s="294"/>
      <c r="F385" s="181">
        <v>44562</v>
      </c>
      <c r="G385" s="269">
        <v>45657</v>
      </c>
      <c r="H385" s="38"/>
      <c r="I385" s="38"/>
      <c r="J385" s="38"/>
      <c r="K385" s="38"/>
      <c r="L385" s="44"/>
      <c r="M385" s="38"/>
      <c r="N385" s="38"/>
      <c r="O385" s="38"/>
      <c r="P385" s="38"/>
      <c r="Q385" s="44"/>
      <c r="R385" s="38"/>
      <c r="S385" s="38"/>
      <c r="T385" s="38"/>
      <c r="U385" s="38"/>
      <c r="V385" s="44"/>
      <c r="W385" s="15"/>
      <c r="X385" s="15"/>
      <c r="Y385" s="15"/>
      <c r="Z385" s="15" t="s">
        <v>17</v>
      </c>
      <c r="AA385" s="15"/>
      <c r="AB385" s="15"/>
      <c r="AC385" s="15"/>
      <c r="AD385" s="15" t="s">
        <v>17</v>
      </c>
      <c r="AE385" s="15"/>
      <c r="AF385" s="15"/>
      <c r="AG385" s="15"/>
      <c r="AH385" s="15" t="s">
        <v>17</v>
      </c>
    </row>
    <row r="386" spans="1:34" s="3" customFormat="1" ht="104.25" customHeight="1" x14ac:dyDescent="0.25">
      <c r="A386" s="21" t="s">
        <v>524</v>
      </c>
      <c r="B386" s="237" t="s">
        <v>326</v>
      </c>
      <c r="C386" s="384"/>
      <c r="D386" s="384"/>
      <c r="E386" s="295"/>
      <c r="F386" s="181">
        <v>44562</v>
      </c>
      <c r="G386" s="269">
        <v>45657</v>
      </c>
      <c r="H386" s="41"/>
      <c r="I386" s="41"/>
      <c r="J386" s="41"/>
      <c r="K386" s="41"/>
      <c r="L386" s="43"/>
      <c r="M386" s="41"/>
      <c r="N386" s="41"/>
      <c r="O386" s="41"/>
      <c r="P386" s="41"/>
      <c r="Q386" s="43"/>
      <c r="R386" s="41"/>
      <c r="S386" s="41"/>
      <c r="T386" s="41"/>
      <c r="U386" s="41"/>
      <c r="V386" s="43"/>
      <c r="W386" s="103" t="s">
        <v>17</v>
      </c>
      <c r="X386" s="103" t="s">
        <v>17</v>
      </c>
      <c r="Y386" s="103" t="s">
        <v>17</v>
      </c>
      <c r="Z386" s="103" t="s">
        <v>17</v>
      </c>
      <c r="AA386" s="103" t="s">
        <v>17</v>
      </c>
      <c r="AB386" s="103" t="s">
        <v>17</v>
      </c>
      <c r="AC386" s="103" t="s">
        <v>17</v>
      </c>
      <c r="AD386" s="103" t="s">
        <v>17</v>
      </c>
      <c r="AE386" s="103" t="s">
        <v>17</v>
      </c>
      <c r="AF386" s="103" t="s">
        <v>17</v>
      </c>
      <c r="AG386" s="103" t="s">
        <v>17</v>
      </c>
      <c r="AH386" s="103" t="s">
        <v>17</v>
      </c>
    </row>
    <row r="387" spans="1:34" s="2" customFormat="1" ht="72.75" customHeight="1" x14ac:dyDescent="0.25">
      <c r="A387" s="21"/>
      <c r="B387" s="237" t="s">
        <v>783</v>
      </c>
      <c r="C387" s="1"/>
      <c r="D387" s="1"/>
      <c r="E387" s="56"/>
      <c r="F387" s="181">
        <v>44562</v>
      </c>
      <c r="G387" s="269">
        <v>45657</v>
      </c>
      <c r="H387" s="38"/>
      <c r="I387" s="38"/>
      <c r="J387" s="38"/>
      <c r="K387" s="38"/>
      <c r="L387" s="44"/>
      <c r="M387" s="38"/>
      <c r="N387" s="38"/>
      <c r="O387" s="38"/>
      <c r="P387" s="38"/>
      <c r="Q387" s="44"/>
      <c r="R387" s="38"/>
      <c r="S387" s="38"/>
      <c r="T387" s="38"/>
      <c r="U387" s="38"/>
      <c r="V387" s="44"/>
      <c r="W387" s="103" t="s">
        <v>17</v>
      </c>
      <c r="X387" s="103" t="s">
        <v>17</v>
      </c>
      <c r="Y387" s="103" t="s">
        <v>17</v>
      </c>
      <c r="Z387" s="103" t="s">
        <v>17</v>
      </c>
      <c r="AA387" s="103" t="s">
        <v>17</v>
      </c>
      <c r="AB387" s="103" t="s">
        <v>17</v>
      </c>
      <c r="AC387" s="103" t="s">
        <v>17</v>
      </c>
      <c r="AD387" s="103" t="s">
        <v>17</v>
      </c>
      <c r="AE387" s="103" t="s">
        <v>17</v>
      </c>
      <c r="AF387" s="103" t="s">
        <v>17</v>
      </c>
      <c r="AG387" s="103" t="s">
        <v>17</v>
      </c>
      <c r="AH387" s="103" t="s">
        <v>17</v>
      </c>
    </row>
    <row r="388" spans="1:34" s="2" customFormat="1" ht="273" customHeight="1" x14ac:dyDescent="0.25">
      <c r="A388" s="20">
        <v>85</v>
      </c>
      <c r="B388" s="13" t="s">
        <v>328</v>
      </c>
      <c r="C388" s="293" t="s">
        <v>718</v>
      </c>
      <c r="D388" s="293" t="s">
        <v>410</v>
      </c>
      <c r="E388" s="137" t="s">
        <v>331</v>
      </c>
      <c r="F388" s="181">
        <v>44562</v>
      </c>
      <c r="G388" s="269">
        <v>45657</v>
      </c>
      <c r="H388" s="38"/>
      <c r="I388" s="38"/>
      <c r="J388" s="38"/>
      <c r="K388" s="38"/>
      <c r="L388" s="44"/>
      <c r="M388" s="38"/>
      <c r="N388" s="38"/>
      <c r="O388" s="38"/>
      <c r="P388" s="38"/>
      <c r="Q388" s="44"/>
      <c r="R388" s="38"/>
      <c r="S388" s="38"/>
      <c r="T388" s="38"/>
      <c r="U388" s="38"/>
      <c r="V388" s="44"/>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3" customFormat="1" ht="104.25" customHeight="1" x14ac:dyDescent="0.25">
      <c r="A389" s="21" t="s">
        <v>525</v>
      </c>
      <c r="B389" s="237" t="s">
        <v>329</v>
      </c>
      <c r="C389" s="385"/>
      <c r="D389" s="385"/>
      <c r="E389" s="129" t="s">
        <v>397</v>
      </c>
      <c r="F389" s="181">
        <v>44562</v>
      </c>
      <c r="G389" s="269">
        <v>45657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3" customFormat="1" ht="100.5" customHeight="1" x14ac:dyDescent="0.25">
      <c r="A390" s="21" t="s">
        <v>649</v>
      </c>
      <c r="B390" s="4" t="s">
        <v>330</v>
      </c>
      <c r="C390" s="384"/>
      <c r="D390" s="384"/>
      <c r="E390" s="56"/>
      <c r="F390" s="181">
        <v>44562</v>
      </c>
      <c r="G390" s="269">
        <v>45657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63.75" customHeight="1" x14ac:dyDescent="0.25">
      <c r="A391" s="21"/>
      <c r="B391" s="4" t="s">
        <v>784</v>
      </c>
      <c r="C391" s="93"/>
      <c r="D391" s="132"/>
      <c r="E391" s="105"/>
      <c r="F391" s="181">
        <v>44562</v>
      </c>
      <c r="G391" s="269">
        <v>45657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21" customHeight="1" x14ac:dyDescent="0.25">
      <c r="A392" s="21"/>
      <c r="B392" s="349" t="s">
        <v>564</v>
      </c>
      <c r="C392" s="350"/>
      <c r="D392" s="350"/>
      <c r="E392" s="350"/>
      <c r="F392" s="350"/>
      <c r="G392" s="350"/>
      <c r="H392" s="350"/>
      <c r="I392" s="350"/>
      <c r="J392" s="350"/>
      <c r="K392" s="350"/>
      <c r="L392" s="350"/>
      <c r="M392" s="350"/>
      <c r="N392" s="350"/>
      <c r="O392" s="350"/>
      <c r="P392" s="350"/>
      <c r="Q392" s="350"/>
      <c r="R392" s="350"/>
      <c r="S392" s="350"/>
      <c r="T392" s="350"/>
      <c r="U392" s="350"/>
      <c r="V392" s="350"/>
      <c r="W392" s="350"/>
      <c r="X392" s="350"/>
      <c r="Y392" s="350"/>
      <c r="Z392" s="350"/>
      <c r="AA392" s="350"/>
      <c r="AB392" s="350"/>
      <c r="AC392" s="350"/>
      <c r="AD392" s="350"/>
      <c r="AE392" s="350"/>
      <c r="AF392" s="350"/>
      <c r="AG392" s="350"/>
      <c r="AH392" s="351"/>
    </row>
    <row r="393" spans="1:34" s="3" customFormat="1" ht="131.25" customHeight="1" x14ac:dyDescent="0.25">
      <c r="A393" s="20">
        <v>86</v>
      </c>
      <c r="B393" s="13" t="s">
        <v>332</v>
      </c>
      <c r="C393" s="379" t="s">
        <v>652</v>
      </c>
      <c r="D393" s="293" t="s">
        <v>686</v>
      </c>
      <c r="E393" s="387" t="s">
        <v>333</v>
      </c>
      <c r="F393" s="181">
        <v>44562</v>
      </c>
      <c r="G393" s="269">
        <v>45657</v>
      </c>
      <c r="H393" s="19"/>
      <c r="I393" s="19"/>
      <c r="J393" s="19"/>
      <c r="K393" s="19"/>
      <c r="L393" s="19"/>
      <c r="M393" s="19"/>
      <c r="N393" s="19"/>
      <c r="O393" s="19"/>
      <c r="P393" s="19"/>
      <c r="Q393" s="19"/>
      <c r="R393" s="19"/>
      <c r="S393" s="19"/>
      <c r="T393" s="19"/>
      <c r="U393" s="19"/>
      <c r="V393" s="19"/>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3.75" customHeight="1" x14ac:dyDescent="0.25">
      <c r="A394" s="21" t="s">
        <v>526</v>
      </c>
      <c r="B394" s="4" t="s">
        <v>371</v>
      </c>
      <c r="C394" s="380"/>
      <c r="D394" s="384"/>
      <c r="E394" s="388"/>
      <c r="F394" s="181">
        <v>44562</v>
      </c>
      <c r="G394" s="269">
        <v>45657</v>
      </c>
      <c r="H394" s="19"/>
      <c r="I394" s="19"/>
      <c r="J394" s="19"/>
      <c r="K394" s="19"/>
      <c r="L394" s="19"/>
      <c r="M394" s="19"/>
      <c r="N394" s="19"/>
      <c r="O394" s="19"/>
      <c r="P394" s="19"/>
      <c r="Q394" s="19"/>
      <c r="R394" s="19"/>
      <c r="S394" s="19"/>
      <c r="T394" s="19"/>
      <c r="U394" s="19"/>
      <c r="V394" s="19"/>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10.25" x14ac:dyDescent="0.25">
      <c r="A395" s="21"/>
      <c r="B395" s="4" t="s">
        <v>785</v>
      </c>
      <c r="D395" s="131"/>
      <c r="E395" s="116"/>
      <c r="F395" s="181">
        <v>44562</v>
      </c>
      <c r="G395" s="269">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186.75" customHeight="1" x14ac:dyDescent="0.25">
      <c r="A396" s="20">
        <v>87</v>
      </c>
      <c r="B396" s="13" t="s">
        <v>334</v>
      </c>
      <c r="C396" s="379" t="s">
        <v>652</v>
      </c>
      <c r="D396" s="293" t="s">
        <v>686</v>
      </c>
      <c r="E396" s="355" t="s">
        <v>335</v>
      </c>
      <c r="F396" s="181">
        <v>44562</v>
      </c>
      <c r="G396" s="269">
        <v>45657</v>
      </c>
      <c r="H396" s="38"/>
      <c r="I396" s="38"/>
      <c r="J396" s="38"/>
      <c r="K396" s="38"/>
      <c r="L396" s="44"/>
      <c r="M396" s="38"/>
      <c r="N396" s="38"/>
      <c r="O396" s="38"/>
      <c r="P396" s="38"/>
      <c r="Q396" s="44"/>
      <c r="R396" s="38"/>
      <c r="S396" s="38"/>
      <c r="T396" s="38"/>
      <c r="U396" s="38"/>
      <c r="V396" s="44"/>
      <c r="W396" s="103" t="s">
        <v>17</v>
      </c>
      <c r="X396" s="103"/>
      <c r="Y396" s="103" t="s">
        <v>17</v>
      </c>
      <c r="Z396" s="103"/>
      <c r="AA396" s="103" t="s">
        <v>17</v>
      </c>
      <c r="AB396" s="103"/>
      <c r="AC396" s="103" t="s">
        <v>17</v>
      </c>
      <c r="AD396" s="103"/>
      <c r="AE396" s="103" t="s">
        <v>17</v>
      </c>
      <c r="AF396" s="103"/>
      <c r="AG396" s="103" t="s">
        <v>17</v>
      </c>
      <c r="AH396" s="103"/>
    </row>
    <row r="397" spans="1:34" s="3" customFormat="1" ht="156.75" customHeight="1" x14ac:dyDescent="0.25">
      <c r="A397" s="21" t="s">
        <v>527</v>
      </c>
      <c r="B397" s="4" t="s">
        <v>372</v>
      </c>
      <c r="C397" s="380"/>
      <c r="D397" s="384"/>
      <c r="E397" s="356"/>
      <c r="F397" s="181">
        <v>44562</v>
      </c>
      <c r="G397" s="269">
        <v>45657</v>
      </c>
      <c r="H397" s="38"/>
      <c r="I397" s="38"/>
      <c r="J397" s="38"/>
      <c r="K397" s="38"/>
      <c r="L397" s="44"/>
      <c r="M397" s="38"/>
      <c r="N397" s="38"/>
      <c r="O397" s="38"/>
      <c r="P397" s="38"/>
      <c r="Q397" s="44"/>
      <c r="R397" s="38"/>
      <c r="S397" s="38"/>
      <c r="T397" s="38"/>
      <c r="U397" s="38"/>
      <c r="V397" s="44"/>
      <c r="W397" s="103" t="s">
        <v>17</v>
      </c>
      <c r="X397" s="103"/>
      <c r="Y397" s="103" t="s">
        <v>17</v>
      </c>
      <c r="Z397" s="103"/>
      <c r="AA397" s="103" t="s">
        <v>17</v>
      </c>
      <c r="AB397" s="103"/>
      <c r="AC397" s="103" t="s">
        <v>17</v>
      </c>
      <c r="AD397" s="103"/>
      <c r="AE397" s="103" t="s">
        <v>17</v>
      </c>
      <c r="AF397" s="103"/>
      <c r="AG397" s="103" t="s">
        <v>17</v>
      </c>
      <c r="AH397" s="103"/>
    </row>
    <row r="398" spans="1:34" s="3" customFormat="1" ht="141.75" x14ac:dyDescent="0.25">
      <c r="A398" s="21"/>
      <c r="B398" s="4" t="s">
        <v>786</v>
      </c>
      <c r="C398" s="122"/>
      <c r="D398" s="131"/>
      <c r="E398" s="121"/>
      <c r="F398" s="181">
        <v>44562</v>
      </c>
      <c r="G398" s="269">
        <v>45657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21.5" customHeight="1" x14ac:dyDescent="0.25">
      <c r="A399" s="20">
        <v>88</v>
      </c>
      <c r="B399" s="13" t="s">
        <v>336</v>
      </c>
      <c r="C399" s="379" t="s">
        <v>652</v>
      </c>
      <c r="D399" s="293" t="s">
        <v>686</v>
      </c>
      <c r="E399" s="389" t="s">
        <v>337</v>
      </c>
      <c r="F399" s="181">
        <v>44562</v>
      </c>
      <c r="G399" s="269">
        <v>45657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408.75" customHeight="1" x14ac:dyDescent="0.25">
      <c r="A400" s="21" t="s">
        <v>650</v>
      </c>
      <c r="B400" s="4" t="s">
        <v>373</v>
      </c>
      <c r="C400" s="380"/>
      <c r="D400" s="384"/>
      <c r="E400" s="390"/>
      <c r="F400" s="181">
        <v>44562</v>
      </c>
      <c r="G400" s="269">
        <v>45657</v>
      </c>
      <c r="H400" s="38"/>
      <c r="I400" s="38"/>
      <c r="J400" s="38"/>
      <c r="K400" s="38"/>
      <c r="L400" s="44"/>
      <c r="M400" s="38"/>
      <c r="N400" s="38"/>
      <c r="O400" s="38"/>
      <c r="P400" s="38"/>
      <c r="Q400" s="44"/>
      <c r="R400" s="38"/>
      <c r="S400" s="38"/>
      <c r="T400" s="38"/>
      <c r="U400" s="38"/>
      <c r="V400" s="44"/>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94.5" x14ac:dyDescent="0.25">
      <c r="A401" s="21"/>
      <c r="B401" s="4" t="s">
        <v>787</v>
      </c>
      <c r="C401" s="94"/>
      <c r="D401" s="94"/>
      <c r="E401" s="105"/>
      <c r="F401" s="181">
        <v>44562</v>
      </c>
      <c r="G401" s="269">
        <v>45657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161" customFormat="1" ht="35.25" customHeight="1" x14ac:dyDescent="0.25">
      <c r="B402" s="238" t="s">
        <v>105</v>
      </c>
      <c r="C402" s="162"/>
      <c r="D402" s="163"/>
      <c r="E402" s="164"/>
      <c r="F402" s="165"/>
      <c r="G402" s="166"/>
      <c r="H402" s="166">
        <f>K402</f>
        <v>0</v>
      </c>
      <c r="I402" s="166">
        <f>I276+I281</f>
        <v>0</v>
      </c>
      <c r="J402" s="166">
        <f t="shared" ref="J402:L402" si="100">J276+J281</f>
        <v>0</v>
      </c>
      <c r="K402" s="166">
        <f t="shared" si="100"/>
        <v>0</v>
      </c>
      <c r="L402" s="167">
        <f t="shared" si="100"/>
        <v>0</v>
      </c>
      <c r="M402" s="166">
        <f>P402</f>
        <v>0</v>
      </c>
      <c r="N402" s="166">
        <f>N276+N281</f>
        <v>0</v>
      </c>
      <c r="O402" s="166">
        <f t="shared" ref="O402:Q402" si="101">O276+O281</f>
        <v>0</v>
      </c>
      <c r="P402" s="166">
        <f t="shared" si="101"/>
        <v>0</v>
      </c>
      <c r="Q402" s="166">
        <f t="shared" si="101"/>
        <v>0</v>
      </c>
      <c r="R402" s="166">
        <f>U402</f>
        <v>0</v>
      </c>
      <c r="S402" s="166">
        <f>S276+S281</f>
        <v>0</v>
      </c>
      <c r="T402" s="166">
        <f t="shared" ref="T402:V402" si="102">T276+T281</f>
        <v>0</v>
      </c>
      <c r="U402" s="166">
        <f t="shared" si="102"/>
        <v>0</v>
      </c>
      <c r="V402" s="166">
        <f t="shared" si="102"/>
        <v>0</v>
      </c>
      <c r="W402" s="167"/>
      <c r="X402" s="167"/>
      <c r="Y402" s="167"/>
      <c r="Z402" s="167"/>
      <c r="AA402" s="167"/>
      <c r="AB402" s="167"/>
      <c r="AC402" s="167"/>
      <c r="AD402" s="167"/>
      <c r="AE402" s="167"/>
      <c r="AF402" s="167"/>
      <c r="AG402" s="168"/>
      <c r="AH402" s="169"/>
      <c r="AJ402" s="169"/>
      <c r="AK402" s="169"/>
    </row>
    <row r="403" spans="1:37" s="169" customFormat="1" ht="33.75" customHeight="1" x14ac:dyDescent="0.25">
      <c r="A403" s="170"/>
      <c r="B403" s="239" t="s">
        <v>396</v>
      </c>
      <c r="C403" s="171"/>
      <c r="D403" s="172"/>
      <c r="E403" s="173"/>
      <c r="F403" s="174"/>
      <c r="G403" s="175"/>
      <c r="H403" s="193">
        <f>H63+H109+H186+H273+H402</f>
        <v>190007.30000000002</v>
      </c>
      <c r="I403" s="193"/>
      <c r="J403" s="193">
        <f>J63+J109+J186+J273+J402</f>
        <v>1631.8</v>
      </c>
      <c r="K403" s="193">
        <f>K63+K109+K186+K273+K402</f>
        <v>188375.49999999997</v>
      </c>
      <c r="L403" s="193" t="e">
        <f>L63+L109+L186+L273+L402</f>
        <v>#REF!</v>
      </c>
      <c r="M403" s="193">
        <f>M63+M109+M186+M273+M402</f>
        <v>164222</v>
      </c>
      <c r="N403" s="193"/>
      <c r="O403" s="193">
        <f>O63+O109+O186+O273+O402</f>
        <v>1673.8999999999999</v>
      </c>
      <c r="P403" s="193">
        <f>P63+P109+P186+P273+P402</f>
        <v>162548.1</v>
      </c>
      <c r="Q403" s="193"/>
      <c r="R403" s="193">
        <f>R63+R109+R186+R273+R402</f>
        <v>164658.09999999998</v>
      </c>
      <c r="S403" s="193"/>
      <c r="T403" s="193">
        <f>T63+T109+T186+T273+T402</f>
        <v>1673.8999999999999</v>
      </c>
      <c r="U403" s="193">
        <f>U63+U109+U186+U273+U402</f>
        <v>162984.19999999998</v>
      </c>
      <c r="V403" s="193" t="e">
        <f>V63+V109+V186+V273+V402</f>
        <v>#REF!</v>
      </c>
      <c r="W403" s="176"/>
      <c r="X403" s="176"/>
      <c r="Y403" s="176"/>
      <c r="Z403" s="176"/>
      <c r="AA403" s="176"/>
      <c r="AB403" s="176"/>
      <c r="AC403" s="176"/>
      <c r="AD403" s="176"/>
      <c r="AE403" s="176"/>
      <c r="AF403" s="176"/>
      <c r="AG403" s="176"/>
      <c r="AH403" s="177"/>
      <c r="AJ403" s="7"/>
      <c r="AK403" s="7"/>
    </row>
    <row r="404" spans="1:37" s="7" customFormat="1" x14ac:dyDescent="0.25">
      <c r="A404" s="69"/>
      <c r="B404" s="68"/>
      <c r="C404" s="68"/>
      <c r="D404" s="68"/>
      <c r="E404" s="67"/>
      <c r="F404" s="153"/>
      <c r="G404" s="70"/>
      <c r="H404" s="71"/>
      <c r="I404" s="71"/>
      <c r="J404" s="71"/>
      <c r="K404" s="71"/>
      <c r="L404" s="71"/>
      <c r="M404" s="71"/>
      <c r="N404" s="71"/>
      <c r="O404" s="71"/>
      <c r="P404" s="71"/>
      <c r="Q404" s="71"/>
      <c r="R404" s="71"/>
      <c r="S404" s="71"/>
      <c r="T404" s="71"/>
      <c r="U404" s="71"/>
      <c r="V404" s="71"/>
      <c r="W404" s="69"/>
      <c r="X404" s="69"/>
      <c r="Y404" s="69"/>
      <c r="Z404" s="69"/>
      <c r="AA404" s="72"/>
      <c r="AB404" s="72"/>
      <c r="AC404" s="72"/>
      <c r="AD404" s="72"/>
      <c r="AE404" s="72"/>
      <c r="AF404" s="69"/>
      <c r="AG404" s="69"/>
      <c r="AH404" s="154" t="s">
        <v>392</v>
      </c>
    </row>
    <row r="405" spans="1:37" s="3" customFormat="1" x14ac:dyDescent="0.25">
      <c r="A405" s="64"/>
      <c r="B405" s="65"/>
      <c r="C405" s="73"/>
      <c r="D405" s="73"/>
      <c r="E405" s="73"/>
      <c r="F405" s="148"/>
      <c r="G405" s="148"/>
      <c r="H405" s="254"/>
      <c r="I405" s="74"/>
      <c r="J405" s="74"/>
      <c r="K405" s="74"/>
      <c r="L405" s="74"/>
      <c r="M405" s="254"/>
      <c r="N405" s="74"/>
      <c r="O405" s="74"/>
      <c r="P405" s="74"/>
      <c r="Q405" s="74"/>
      <c r="R405" s="254"/>
      <c r="S405" s="74"/>
      <c r="T405" s="74"/>
      <c r="U405" s="74"/>
      <c r="V405" s="74"/>
      <c r="W405" s="65"/>
      <c r="X405" s="65"/>
      <c r="Y405" s="65"/>
      <c r="Z405" s="65"/>
      <c r="AA405" s="65"/>
      <c r="AB405" s="65"/>
      <c r="AC405" s="65"/>
      <c r="AD405" s="65"/>
      <c r="AE405" s="65"/>
      <c r="AF405" s="65"/>
      <c r="AG405" s="65"/>
      <c r="AH405" s="65"/>
    </row>
    <row r="408" spans="1:37" x14ac:dyDescent="0.25">
      <c r="M408" s="266"/>
      <c r="O408" s="266"/>
      <c r="P408" s="266"/>
    </row>
    <row r="411" spans="1:37" x14ac:dyDescent="0.25">
      <c r="M411" s="266"/>
    </row>
  </sheetData>
  <mergeCells count="341">
    <mergeCell ref="D258:D263"/>
    <mergeCell ref="A229:AH229"/>
    <mergeCell ref="D211:D213"/>
    <mergeCell ref="E211:E213"/>
    <mergeCell ref="C211:C213"/>
    <mergeCell ref="D215:D218"/>
    <mergeCell ref="C223:C225"/>
    <mergeCell ref="D203:D206"/>
    <mergeCell ref="E203:E206"/>
    <mergeCell ref="A214:AH214"/>
    <mergeCell ref="E219:E221"/>
    <mergeCell ref="C203:C206"/>
    <mergeCell ref="C241:C243"/>
    <mergeCell ref="D241:D243"/>
    <mergeCell ref="E235:E237"/>
    <mergeCell ref="E244:E250"/>
    <mergeCell ref="C244:C250"/>
    <mergeCell ref="D244:D250"/>
    <mergeCell ref="D255:D257"/>
    <mergeCell ref="E255:E257"/>
    <mergeCell ref="D252:D254"/>
    <mergeCell ref="A251:AH251"/>
    <mergeCell ref="E252:E254"/>
    <mergeCell ref="E241:E243"/>
    <mergeCell ref="A274:AH274"/>
    <mergeCell ref="D281:D283"/>
    <mergeCell ref="E189:E192"/>
    <mergeCell ref="C180:C182"/>
    <mergeCell ref="D180:D182"/>
    <mergeCell ref="C150:C152"/>
    <mergeCell ref="C154:C156"/>
    <mergeCell ref="C157:C159"/>
    <mergeCell ref="C160:C162"/>
    <mergeCell ref="C166:C168"/>
    <mergeCell ref="C163:C165"/>
    <mergeCell ref="C189:C192"/>
    <mergeCell ref="D276:D280"/>
    <mergeCell ref="C193:C196"/>
    <mergeCell ref="C230:C232"/>
    <mergeCell ref="D230:D232"/>
    <mergeCell ref="D238:D240"/>
    <mergeCell ref="D264:D266"/>
    <mergeCell ref="C255:C257"/>
    <mergeCell ref="C264:C266"/>
    <mergeCell ref="C238:C240"/>
    <mergeCell ref="C235:C237"/>
    <mergeCell ref="D235:D237"/>
    <mergeCell ref="C258:C263"/>
    <mergeCell ref="D301:D302"/>
    <mergeCell ref="C301:C302"/>
    <mergeCell ref="E301:E303"/>
    <mergeCell ref="E289:E290"/>
    <mergeCell ref="D292:D293"/>
    <mergeCell ref="C292:C293"/>
    <mergeCell ref="C289:C290"/>
    <mergeCell ref="D289:D290"/>
    <mergeCell ref="C286:C287"/>
    <mergeCell ref="D286:D287"/>
    <mergeCell ref="D295:D296"/>
    <mergeCell ref="C295:C296"/>
    <mergeCell ref="E295:E296"/>
    <mergeCell ref="E292:E293"/>
    <mergeCell ref="E286:E287"/>
    <mergeCell ref="E298:E299"/>
    <mergeCell ref="D298:D299"/>
    <mergeCell ref="C298:C299"/>
    <mergeCell ref="C303:C304"/>
    <mergeCell ref="E332:E333"/>
    <mergeCell ref="D332:D333"/>
    <mergeCell ref="C332:C333"/>
    <mergeCell ref="C317:C319"/>
    <mergeCell ref="D317:D319"/>
    <mergeCell ref="D356:D357"/>
    <mergeCell ref="C281:C285"/>
    <mergeCell ref="U5:AH5"/>
    <mergeCell ref="C270:C272"/>
    <mergeCell ref="D270:D272"/>
    <mergeCell ref="E270:E272"/>
    <mergeCell ref="T18:T19"/>
    <mergeCell ref="U18:U19"/>
    <mergeCell ref="V18:V19"/>
    <mergeCell ref="H9:V9"/>
    <mergeCell ref="E54:E57"/>
    <mergeCell ref="E267:E269"/>
    <mergeCell ref="C267:C269"/>
    <mergeCell ref="D267:D269"/>
    <mergeCell ref="E258:E263"/>
    <mergeCell ref="D193:D196"/>
    <mergeCell ref="E193:E196"/>
    <mergeCell ref="E215:E218"/>
    <mergeCell ref="E198:E200"/>
    <mergeCell ref="C350:C351"/>
    <mergeCell ref="D350:D351"/>
    <mergeCell ref="E350:E351"/>
    <mergeCell ref="D353:D354"/>
    <mergeCell ref="C353:C354"/>
    <mergeCell ref="E353:E354"/>
    <mergeCell ref="C356:C357"/>
    <mergeCell ref="E335:E336"/>
    <mergeCell ref="D335:D336"/>
    <mergeCell ref="C335:C336"/>
    <mergeCell ref="D339:D340"/>
    <mergeCell ref="C339:C340"/>
    <mergeCell ref="D342:D344"/>
    <mergeCell ref="C342:C344"/>
    <mergeCell ref="E342:E344"/>
    <mergeCell ref="E346:E348"/>
    <mergeCell ref="A338:AH338"/>
    <mergeCell ref="E356:E357"/>
    <mergeCell ref="C359:C360"/>
    <mergeCell ref="D359:D360"/>
    <mergeCell ref="E359:E360"/>
    <mergeCell ref="C362:C363"/>
    <mergeCell ref="D362:D363"/>
    <mergeCell ref="E362:E363"/>
    <mergeCell ref="C365:C368"/>
    <mergeCell ref="D365:D368"/>
    <mergeCell ref="E365:E368"/>
    <mergeCell ref="C388:C390"/>
    <mergeCell ref="D388:D390"/>
    <mergeCell ref="C370:C371"/>
    <mergeCell ref="D370:D371"/>
    <mergeCell ref="E370:E371"/>
    <mergeCell ref="C374:C375"/>
    <mergeCell ref="D374:D375"/>
    <mergeCell ref="E374:E375"/>
    <mergeCell ref="C377:C378"/>
    <mergeCell ref="D377:D378"/>
    <mergeCell ref="E377:E378"/>
    <mergeCell ref="A380:AH380"/>
    <mergeCell ref="A373:AH373"/>
    <mergeCell ref="D384:D386"/>
    <mergeCell ref="C384:C386"/>
    <mergeCell ref="E384:E386"/>
    <mergeCell ref="C381:C382"/>
    <mergeCell ref="D381:D382"/>
    <mergeCell ref="E381:E382"/>
    <mergeCell ref="C393:C394"/>
    <mergeCell ref="D393:D394"/>
    <mergeCell ref="E393:E394"/>
    <mergeCell ref="C396:C397"/>
    <mergeCell ref="D396:D397"/>
    <mergeCell ref="E396:E397"/>
    <mergeCell ref="C399:C400"/>
    <mergeCell ref="D399:D400"/>
    <mergeCell ref="E399:E400"/>
    <mergeCell ref="C198:C200"/>
    <mergeCell ref="A197:AH197"/>
    <mergeCell ref="D189:D192"/>
    <mergeCell ref="F153:G153"/>
    <mergeCell ref="D329:D330"/>
    <mergeCell ref="C329:C330"/>
    <mergeCell ref="E305:E306"/>
    <mergeCell ref="D305:D306"/>
    <mergeCell ref="C305:C306"/>
    <mergeCell ref="C309:C311"/>
    <mergeCell ref="D309:D311"/>
    <mergeCell ref="E309:E311"/>
    <mergeCell ref="C313:C315"/>
    <mergeCell ref="D313:D315"/>
    <mergeCell ref="E313:E316"/>
    <mergeCell ref="A308:AH308"/>
    <mergeCell ref="E317:E319"/>
    <mergeCell ref="C321:C323"/>
    <mergeCell ref="D321:D323"/>
    <mergeCell ref="E321:E323"/>
    <mergeCell ref="E325:E327"/>
    <mergeCell ref="D325:D327"/>
    <mergeCell ref="C325:C327"/>
    <mergeCell ref="E329:E330"/>
    <mergeCell ref="E238:E240"/>
    <mergeCell ref="C226:C228"/>
    <mergeCell ref="D226:D228"/>
    <mergeCell ref="C207:C210"/>
    <mergeCell ref="D207:D210"/>
    <mergeCell ref="E207:E210"/>
    <mergeCell ref="E226:E228"/>
    <mergeCell ref="E223:E225"/>
    <mergeCell ref="C219:C222"/>
    <mergeCell ref="D219:D222"/>
    <mergeCell ref="D223:D225"/>
    <mergeCell ref="E230:E232"/>
    <mergeCell ref="E264:E266"/>
    <mergeCell ref="E66:E80"/>
    <mergeCell ref="C79:C80"/>
    <mergeCell ref="D79:D80"/>
    <mergeCell ref="C66:C67"/>
    <mergeCell ref="D66:D67"/>
    <mergeCell ref="C120:C123"/>
    <mergeCell ref="D120:D123"/>
    <mergeCell ref="E120:E123"/>
    <mergeCell ref="A119:AH119"/>
    <mergeCell ref="E112:E114"/>
    <mergeCell ref="C90:C96"/>
    <mergeCell ref="D90:D96"/>
    <mergeCell ref="F115:G115"/>
    <mergeCell ref="E98:E103"/>
    <mergeCell ref="D112:D114"/>
    <mergeCell ref="C112:C114"/>
    <mergeCell ref="D198:D200"/>
    <mergeCell ref="A124:AH124"/>
    <mergeCell ref="C171:C173"/>
    <mergeCell ref="D171:D173"/>
    <mergeCell ref="D125:D127"/>
    <mergeCell ref="E125:E127"/>
    <mergeCell ref="A134:AH134"/>
    <mergeCell ref="A110:AH110"/>
    <mergeCell ref="D69:D71"/>
    <mergeCell ref="A63:D63"/>
    <mergeCell ref="C106:C107"/>
    <mergeCell ref="D106:D107"/>
    <mergeCell ref="A97:AH97"/>
    <mergeCell ref="F39:G39"/>
    <mergeCell ref="C84:C87"/>
    <mergeCell ref="F78:G78"/>
    <mergeCell ref="A65:AH65"/>
    <mergeCell ref="F72:G72"/>
    <mergeCell ref="C104:C105"/>
    <mergeCell ref="D104:D105"/>
    <mergeCell ref="D46:D48"/>
    <mergeCell ref="C69:C71"/>
    <mergeCell ref="C60:C61"/>
    <mergeCell ref="D60:D61"/>
    <mergeCell ref="E50:E52"/>
    <mergeCell ref="E104:E108"/>
    <mergeCell ref="H10:L10"/>
    <mergeCell ref="F35:G35"/>
    <mergeCell ref="A13:AH13"/>
    <mergeCell ref="C9:C11"/>
    <mergeCell ref="A14:AH14"/>
    <mergeCell ref="C16:C17"/>
    <mergeCell ref="D16:D17"/>
    <mergeCell ref="A109:D109"/>
    <mergeCell ref="D84:D87"/>
    <mergeCell ref="F37:G37"/>
    <mergeCell ref="E40:E44"/>
    <mergeCell ref="E59:E62"/>
    <mergeCell ref="C73:C78"/>
    <mergeCell ref="Y18:Y19"/>
    <mergeCell ref="P18:P19"/>
    <mergeCell ref="J18:J19"/>
    <mergeCell ref="K18:K19"/>
    <mergeCell ref="I18:I19"/>
    <mergeCell ref="C18:C19"/>
    <mergeCell ref="D18:D19"/>
    <mergeCell ref="B392:AH392"/>
    <mergeCell ref="B275:AH275"/>
    <mergeCell ref="E339:E340"/>
    <mergeCell ref="E141:E144"/>
    <mergeCell ref="F161:G161"/>
    <mergeCell ref="F169:G169"/>
    <mergeCell ref="F165:G165"/>
    <mergeCell ref="A53:AH53"/>
    <mergeCell ref="C146:C148"/>
    <mergeCell ref="D135:D139"/>
    <mergeCell ref="C215:C218"/>
    <mergeCell ref="F285:G285"/>
    <mergeCell ref="E276:E280"/>
    <mergeCell ref="E281:E283"/>
    <mergeCell ref="A129:AH129"/>
    <mergeCell ref="C125:C127"/>
    <mergeCell ref="E130:E133"/>
    <mergeCell ref="C135:C139"/>
    <mergeCell ref="A188:AH188"/>
    <mergeCell ref="C130:C133"/>
    <mergeCell ref="A187:AH187"/>
    <mergeCell ref="A83:AH83"/>
    <mergeCell ref="A111:AH111"/>
    <mergeCell ref="C98:C103"/>
    <mergeCell ref="C252:C254"/>
    <mergeCell ref="A273:C273"/>
    <mergeCell ref="AH18:AH19"/>
    <mergeCell ref="Q18:Q19"/>
    <mergeCell ref="Z18:Z19"/>
    <mergeCell ref="AD18:AD19"/>
    <mergeCell ref="AE18:AE19"/>
    <mergeCell ref="AG18:AG19"/>
    <mergeCell ref="E45:E49"/>
    <mergeCell ref="C46:C48"/>
    <mergeCell ref="A32:AH32"/>
    <mergeCell ref="D98:D103"/>
    <mergeCell ref="AF18:AF19"/>
    <mergeCell ref="M18:M19"/>
    <mergeCell ref="A64:AH64"/>
    <mergeCell ref="E33:E39"/>
    <mergeCell ref="L18:L19"/>
    <mergeCell ref="X18:X19"/>
    <mergeCell ref="E15:E19"/>
    <mergeCell ref="E180:E185"/>
    <mergeCell ref="D150:D151"/>
    <mergeCell ref="D154:D156"/>
    <mergeCell ref="D162:D164"/>
    <mergeCell ref="D176:D178"/>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G9:G11"/>
    <mergeCell ref="W10:Z10"/>
    <mergeCell ref="AA10:AD10"/>
    <mergeCell ref="A9:A11"/>
    <mergeCell ref="B9:B11"/>
    <mergeCell ref="E9:E11"/>
    <mergeCell ref="F9:F11"/>
    <mergeCell ref="M10:Q10"/>
    <mergeCell ref="D9:D11"/>
    <mergeCell ref="R10:V10"/>
    <mergeCell ref="U1:AH1"/>
    <mergeCell ref="U2:AH2"/>
    <mergeCell ref="C276:C280"/>
    <mergeCell ref="F23:G23"/>
    <mergeCell ref="F42:G42"/>
    <mergeCell ref="F149:G149"/>
    <mergeCell ref="F140:G140"/>
    <mergeCell ref="F145:G145"/>
    <mergeCell ref="C141:C144"/>
    <mergeCell ref="D141:D144"/>
    <mergeCell ref="E135:E139"/>
    <mergeCell ref="C183:C185"/>
    <mergeCell ref="D183:D185"/>
    <mergeCell ref="F157:G157"/>
    <mergeCell ref="F173:G173"/>
    <mergeCell ref="E20:E23"/>
    <mergeCell ref="E24:E26"/>
    <mergeCell ref="D130:D133"/>
    <mergeCell ref="E84:E96"/>
    <mergeCell ref="D73:D78"/>
    <mergeCell ref="A186:D186"/>
    <mergeCell ref="C81:C82"/>
    <mergeCell ref="D81:D82"/>
    <mergeCell ref="U3:AH3"/>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2022-03-17T12:34:16Z</cp:lastPrinted>
  <dcterms:created xsi:type="dcterms:W3CDTF">2014-09-11T06:26:00Z</dcterms:created>
  <dcterms:modified xsi:type="dcterms:W3CDTF">2022-05-11T09:47:26Z</dcterms:modified>
</cp:coreProperties>
</file>