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480" yWindow="1140" windowWidth="19320" windowHeight="8250"/>
  </bookViews>
  <sheets>
    <sheet name="Перечень" sheetId="1" r:id="rId1"/>
    <sheet name="ОИВ" sheetId="2" r:id="rId2"/>
    <sheet name="Лист1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Перечень!$E$3:$E$32</definedName>
    <definedName name="Z_079212FD_42FD_4137_B6A0_262935226FF3_.wvu.FilterData" localSheetId="0" hidden="1">Перечень!$A$8:$M$8</definedName>
    <definedName name="_xlnm.Print_Titles" localSheetId="0">Перечень!$6:$8</definedName>
    <definedName name="_xlnm.Print_Area" localSheetId="0">Перечень!$A$1:$Q$32</definedName>
  </definedNames>
  <calcPr calcId="145621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G31" i="1" l="1"/>
  <c r="G26" i="1"/>
  <c r="G22" i="1"/>
  <c r="G21" i="1"/>
  <c r="G14" i="1" l="1"/>
  <c r="G12" i="1"/>
  <c r="G9" i="1" l="1"/>
  <c r="G30" i="1" l="1"/>
  <c r="G20" i="1" l="1"/>
  <c r="G19" i="1"/>
  <c r="G17" i="1"/>
  <c r="G16" i="1"/>
  <c r="G18" i="1"/>
  <c r="G15" i="1"/>
  <c r="G32" i="1" l="1"/>
  <c r="G25" i="1"/>
  <c r="G27" i="1"/>
  <c r="G28" i="1"/>
  <c r="G29" i="1"/>
  <c r="G23" i="1" l="1"/>
  <c r="G11" i="1"/>
</calcChain>
</file>

<file path=xl/sharedStrings.xml><?xml version="1.0" encoding="utf-8"?>
<sst xmlns="http://schemas.openxmlformats.org/spreadsheetml/2006/main" count="217" uniqueCount="145">
  <si>
    <t>№</t>
  </si>
  <si>
    <t>Всего</t>
  </si>
  <si>
    <t>Исполнитель (ОИВ РК)</t>
  </si>
  <si>
    <t>Министерство культуры, туризма и архивного дела РК</t>
  </si>
  <si>
    <t>Министерство национальной политики РК</t>
  </si>
  <si>
    <t>Министерство образования, науки и молодежной политики РК</t>
  </si>
  <si>
    <t xml:space="preserve">Министерство сельского хозяйства и потребительского рынка РК </t>
  </si>
  <si>
    <t>Министерство труда, занятости и социальной защиты РК</t>
  </si>
  <si>
    <t>Министерство физической культуры и спорта РК</t>
  </si>
  <si>
    <t>Министерство строительства и жилищно-коммунального хозяйства РК (дороги)</t>
  </si>
  <si>
    <t>Министерство экономического развития и промышленности РК</t>
  </si>
  <si>
    <t>Министерство строительства и жилищно-коммунального хозяйства РК (благоустройство)</t>
  </si>
  <si>
    <t>Министерство строительства и жилищно-коммунального хозяйства РК (ХВС)</t>
  </si>
  <si>
    <t>Министерство природных ресурсов и охраны окружающей среды РК</t>
  </si>
  <si>
    <t>Максимальная сумма субсидии на 1 проект, тыс. руб.</t>
  </si>
  <si>
    <t xml:space="preserve">Министерство труда, занятости и социальной защиты РК (доступная среда) </t>
  </si>
  <si>
    <t>только для городских округов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</si>
  <si>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</si>
  <si>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</si>
  <si>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</si>
  <si>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</si>
  <si>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</si>
  <si>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</si>
  <si>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</si>
  <si>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</si>
  <si>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</si>
  <si>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</si>
  <si>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Республиканский бюджет Республики Коми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</si>
  <si>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</si>
  <si>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</si>
  <si>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</si>
  <si>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</si>
  <si>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Направление, предусмотренное пунтом 2 Порядка (приложение № 2 к постановлению     № 252)</t>
  </si>
  <si>
    <t>КУЛЬТУРА</t>
  </si>
  <si>
    <t>ЭТНОКУЛЬНОЕ РАЗВИТИЕ</t>
  </si>
  <si>
    <t>ОБРАЗОВАНИЕ</t>
  </si>
  <si>
    <t>АГРОПРОМЫШЛЕННЫЙ КОМПЛЕКС</t>
  </si>
  <si>
    <t>ДОРОЖНАЯ ДЕЯТЕЛЬНОСТЬ</t>
  </si>
  <si>
    <t>ЗАНЯТОСТЬ</t>
  </si>
  <si>
    <t>СПОРТ</t>
  </si>
  <si>
    <t>МАЛОЕ И СРЕДНЕЕ ПРЕДПРИНИМАТЕЛЬСТВО</t>
  </si>
  <si>
    <t>БЛАГОУСТРОЙСТВО</t>
  </si>
  <si>
    <t>ИСТОЧНИКИ ХВС</t>
  </si>
  <si>
    <t>ОХРАНА ОКРУЖАЮЩЕЙ СРЕДЫ</t>
  </si>
  <si>
    <t>ДОСТУПНАЯ СРЕДА</t>
  </si>
  <si>
    <t>Приоритет каждого народного проекта         (от 1 до 3)</t>
  </si>
  <si>
    <t>МР Печора</t>
  </si>
  <si>
    <t>СП Каджером</t>
  </si>
  <si>
    <t xml:space="preserve">«Обустройство  контейнерных площадок в 
п. Зеленоборск»
</t>
  </si>
  <si>
    <t>Министерство строительства и  жилищно-коммунального хозяйства  Республики Коми (благоустройство)</t>
  </si>
  <si>
    <t>расчистка площадок  для установки бункеров для мультилифта</t>
  </si>
  <si>
    <t>«Обустройство колодцев по ул. Лесхозная, пер. Горького»</t>
  </si>
  <si>
    <t>Министерство строительства и жилищно-коммунального хозяйства Республики Коми (ХВС)</t>
  </si>
  <si>
    <t xml:space="preserve">Мигловец Светлана Ивановна
</t>
  </si>
  <si>
    <t>работы по демонтажу и вывозу старых конструкций колодцев</t>
  </si>
  <si>
    <t xml:space="preserve">демонтаж конструкций старых колодцев;
- привлечение жителей для уборки территории;
- проведение очистки колодца по ул. Лесхозная;
- замена деревянных шахт колодцев на железобетонные;
       -строительство домиков для колодцев;
       - обустройство павильонов.
</t>
  </si>
  <si>
    <t>«Обустройство колодцев на ул. Рабочая, пер. Заречный  в п. Талый.»</t>
  </si>
  <si>
    <t>демонтаж  старых конструкций колодцев</t>
  </si>
  <si>
    <t xml:space="preserve">демонтаж конструкций старых колодцев;
- привлечение жителей для уборки территории;
-  замена деревянных шахт колодцев на железобетонные;
       - строительство домиков для колодцев;
       - обустройство павильонов.       
</t>
  </si>
  <si>
    <t>Министерство образования, науки и молодежной политики Республики</t>
  </si>
  <si>
    <t>«Утепление веранды Дома культуры пгт. Изъяю»</t>
  </si>
  <si>
    <t>Проведение ремонтных работ: разборка оконных и дверных проемов, разборка стен, кладка стен наружных из легкобетонных стеновых камней, армирование кладки стен, укладка перемычек, изоляция, наружная облицовка поверхности стен, покрытие зданий сайдинг стальной с полимерным покрытием, установка оконных блоков, установка металлических дверных блоков, окраска стен, подшивки потолков, окраска полотков, ремонт дощатых покрытий, устройство основания полов из фанеры, устройство гетерогенного и гомогенного покрытия на клей, обшивка каркасных стен.</t>
  </si>
  <si>
    <t>-</t>
  </si>
  <si>
    <t>«Замена окон в Доме культуры пгт. Кожва»</t>
  </si>
  <si>
    <t>Замена окон (21 шт)</t>
  </si>
  <si>
    <t>«Демонтаж свайного поля по ул. Мира пгт. Кожва»</t>
  </si>
  <si>
    <t xml:space="preserve">1. Вырубка бетона из арматурного каркаса железобетонных: свай                                                                                                 2. Разборка: бетонных фундаментов </t>
  </si>
  <si>
    <t>Граждане: уборка гражданами территории с предоставлением рабочего инструмента (грабли, лопаты и др.).</t>
  </si>
  <si>
    <t>Мерзликина Любовь Васильевна</t>
  </si>
  <si>
    <t>«Модернизация уличного освещения в пст. Набережный по ул. Школьная от дома № 27 до дома № 44»</t>
  </si>
  <si>
    <t>Удовенко Людмила Викторовна</t>
  </si>
  <si>
    <t>Оверина Александра Николаевна</t>
  </si>
  <si>
    <t>ГП Кожва</t>
  </si>
  <si>
    <t>СП Озерный</t>
  </si>
  <si>
    <t>«Развитие этнокультурной инфраструктуры в МАУ «Этнокультурный парк «Бызовая»</t>
  </si>
  <si>
    <t>Министерство национальной политики Республики Коми</t>
  </si>
  <si>
    <t xml:space="preserve">1. Изготовление игровой поляны (садовая качель -1 шт, двойная качель – 1 шт., горка – 1 шт.)  и 2 фигур из дерева
2. Установка игровой поляны и фигур из дерева 
</t>
  </si>
  <si>
    <t xml:space="preserve">Попова Ирина Николаевна, заместитель директора МАУ «Этнокультурный парк «Бызовая» </t>
  </si>
  <si>
    <t>Ремонт кровли и крылец здания административно-бытового центра МАУ «Этнокультурный парк «Бызовая»</t>
  </si>
  <si>
    <t>Министерство культуры, туризма и архивного дела Республики Коми</t>
  </si>
  <si>
    <t>Выполнение ремонтных работ: разборка покрытий кровель и полов, разборка бетонных ступеней, монтаж и сборка лестниц, устройство стяжек, облицовка крыльца, разборка мелких покрытий и обделок из листовой стали, окраска металлических огрунтованных поверхностей, установка стропил, монтаж кровли</t>
  </si>
  <si>
    <t>«Фестиваль«Рӧдвуж пас» («Родовой знак»)</t>
  </si>
  <si>
    <t xml:space="preserve">Приобретение костюмов, сценической обуви, музыкальных инструментов;приобретение: призов и сувениров, коми народных инструментов: 3 шт. - «Шур-шар», 1 шт. - «Сярган – трещотка», 1 шт. - «Тотшкőдчан» - колотушка, 1 шт. - « Жиннян» - колокол, 3 шт. - «Чипсан» трёхствольный, 3 пары - деревянные ложки.
</t>
  </si>
  <si>
    <t>Хасанова Ольга Владимировна, руководитель Печорского отделения Межрегионального общественного движения «Коми войтыр».</t>
  </si>
  <si>
    <t>ГП Печора</t>
  </si>
  <si>
    <t>«Фестиваль «Северные ягоды» (Войвыв вотӧс»)</t>
  </si>
  <si>
    <t xml:space="preserve">
1. написание сценария и общей программы праздника
2. репетиции и подготовка к мероприятию
3. пошив костюмов для фестиваля (3 шт.)
4. приобретение: реквизита для игровых площадок, надувной сцены, мебели, материальных запасов, призов, сувениров.
</t>
  </si>
  <si>
    <t>Роман Оксана Анатольевна, Отделение социальной реабилитации несовершеннолетних ТЦСОН ГБУ РК «ЦСЗН г. Печоры», воспитатель.</t>
  </si>
  <si>
    <t>житель и участник художественной самодеятельности Вера Васильевна Жегунова</t>
  </si>
  <si>
    <t>Муратова Любовь Васильевна, заведующий филиалом Дома культуры пгт Кожва.</t>
  </si>
  <si>
    <t>СП " Озёрный"</t>
  </si>
  <si>
    <t>Обустройство разворотной площадки остановочного комплекса на конечной остановке в деревне Медвежская</t>
  </si>
  <si>
    <t>Филиппова Валентина Ивановна - жительница д.Медвежская, специалист по социальной работе ГБУ РК "ЦСЗН" г.Печоры</t>
  </si>
  <si>
    <t>МР " Печора"</t>
  </si>
  <si>
    <t>Благоустройство и ограждение кладбища в деревне Медвежская</t>
  </si>
  <si>
    <t>Супоненко Лидия Ивановна ,жительница д.Медвежская, пенсионерка.</t>
  </si>
  <si>
    <t>Благоустройство и ограждение территории общественного кладбища в деревне Бызовая</t>
  </si>
  <si>
    <t>Скрынникова Анастасия Геннадьевна , жительница д.Бызовая, временно безработная</t>
  </si>
  <si>
    <t>1. Приобретение труб, насоса и пиломатериалов; 2. Бурение скважины; 3.Строительство домика из бруса; 4.Подсоединение насоса к сетям электроснабжения; 5.Благоустройство территории; 6.Установка информационной таблички; 7.Вывоз мусора с объекта</t>
  </si>
  <si>
    <t>Мезенцева Елена Васильевна, жительница д.Конецбор, временно не работающая</t>
  </si>
  <si>
    <t>ГП "Печора"</t>
  </si>
  <si>
    <t>Устройство теневых навесов и уличных тренажеров</t>
  </si>
  <si>
    <t>Пьянков Иван Григорьевич</t>
  </si>
  <si>
    <t>СП "Приуральское"</t>
  </si>
  <si>
    <t>Шахтарова Елена Павловна</t>
  </si>
  <si>
    <t>СП "Каджером"</t>
  </si>
  <si>
    <t>Создание музея об участниках Великой Отечественной войны,  воспитание патриотизма, популяризацию поисковой работы по сбору информации о земляках- участниках Великой Отечественной войны среди обучающихся школы посредством следующих мероприятий:
1. Поиск и сбор информации о каждом участнике ВОВ.
2. Объединение персональных данных в единую базу «Книга памяти» в формате инфо киоска.</t>
  </si>
  <si>
    <t>Рассохина Елена Викторовна</t>
  </si>
  <si>
    <t>«В гостях у Перы-богатыря»</t>
  </si>
  <si>
    <t>ГП "Каджером"</t>
  </si>
  <si>
    <t>Подготовка площадки детского сада к установке оборудования на станциях экологической тропы: разравнивание отдельных участков, уборка дёрна. 
- доставка, сборка и установка оборудования на подготовленной площадке;
- подготовка и заливка опор конструкций раствором цемента; сваривание конструкций.
- посадка цветов, растений, саженцев деревьев, установка элементов декора.</t>
  </si>
  <si>
    <t>Биндюк Татьяна Николаевна</t>
  </si>
  <si>
    <t>«Замена  оконных  блоков  Зимнего  сада  МАДОУ  «Детский  сад № 18  общеразвивающего  вида» г. Печора».</t>
  </si>
  <si>
    <t>1. Приобретение оконных  блоков Зимнего  сада. 
2. Доставка оконных  блоков Зимнего  сада.
3. Демонтаж старых  и монтаж новых оконных  блоков Зимнего  сада.
4. Отделочные работы после монтажа новых оконных  блоков. Зимнего  сада.</t>
  </si>
  <si>
    <t>Лобанова Надежда Викторовна</t>
  </si>
  <si>
    <t>«Актовый зал школы – творческий и информационный центр развития детей (ремонт актового зала)» СОШ3</t>
  </si>
  <si>
    <t>1. Ремонт системы отопления актового зала;
2. Косметический ремонт потолка и стен актового зала; 
3. Замена дверей и полового покрытия актового зала; 
4. Ремонт сцены актового зала.</t>
  </si>
  <si>
    <t>Фокина Ольга Эдуардовна</t>
  </si>
  <si>
    <t>«Помним. Гордимся!»</t>
  </si>
  <si>
    <t>«Замена окон на первом этаже здания школы» пгт. Изъяю</t>
  </si>
  <si>
    <t>Замена окон (23 шт.)</t>
  </si>
  <si>
    <t>«Замена окон в МОУ «СОШ» пгт. Кожва»</t>
  </si>
  <si>
    <t>Замена окон (17 шт.)</t>
  </si>
  <si>
    <t>«Обустройство комплексной площадки в границах дворовых территорий МКД 9, 11а, 13 по ул. Гагарина»</t>
  </si>
  <si>
    <t>«Обустройство нецентрализованного источника водоснабжения в д. Усть-Кожва»</t>
  </si>
  <si>
    <t xml:space="preserve">Герасимов Александр Владимирович, житель пгт. Кожва </t>
  </si>
  <si>
    <t xml:space="preserve">Лепшеева Ирина Викторовна            </t>
  </si>
  <si>
    <t xml:space="preserve">Бондарь Вера Евгеньевна </t>
  </si>
  <si>
    <t>Болелая Елена Николаевна</t>
  </si>
  <si>
    <t>1.Установка эксплуатационной колонны диаметр 125 2.Установка дополнительной обсадки (кондуктор)диаметр 159 мм                                    3.Монтаж фильтра со стальной н/ж сеткой    4. Опытная откачка                              5.Вывоз мусора</t>
  </si>
  <si>
    <t>"Приложение                                                                                                                                        к распоряжению администрации МР "Печора"                                                                                   от 03.06.2021 г. № 469-р"</t>
  </si>
  <si>
    <t>Перечень народных проектов, планируемых к реализации в 2022 году на территории МО МР «Печора»</t>
  </si>
  <si>
    <t>1. Установка с помощью механизмов деревянных опор ВЛ 0,38; 6-10 кВ из пропитанных цельных стоек (6 шт.)                         2. Прожектор, отдельно устанавливаемый: на кронштейне, установленном на опоре, с лампой мощностью 500 Вт                                 3. Провод самонесущий изолированный СИП-4 2х16</t>
  </si>
  <si>
    <t>Приобретение контейнеров (бункеров) для п.Зеленоборск</t>
  </si>
  <si>
    <t>МР "Печора"</t>
  </si>
  <si>
    <t xml:space="preserve"> МР "Печора"</t>
  </si>
  <si>
    <t>ГП "Кожва"</t>
  </si>
  <si>
    <t>СП "Озёрный"</t>
  </si>
  <si>
    <t>СП "Озерный"</t>
  </si>
  <si>
    <t>«Строительство водозаборной скважины в д.Конецбор»</t>
  </si>
  <si>
    <t>«Строительство водозаборной скважины в деревне Аранец»</t>
  </si>
  <si>
    <t>Отсыпка площадки грунтом, формирование твердого покрытия разворотной площадки остановочного комплекса путём укладки выравнивающего и подстилающих слоёв из щебня, устройство цементно-бетонного покрытия, установка дополнительного освещения</t>
  </si>
  <si>
    <t>Обновление ограждения кладбища по периметру, замена столбов, оборудование контейнерной площадки с контейнерами для сбора мусора, установка урн, скамеек, устройство площадки для  стоянки автомобильного транспорта</t>
  </si>
  <si>
    <t>1. Обустройство колодца ГП Кожва, деревня Усть-Кожва;                                                                                                      2. Планировка площадей: ручным способом;   3. Крепление шахтных колодцев железобетонными кольцами;                                                                                             4. Установка блоков в наружных и внутренних дверных проемах: в перегородках и деревянных нерубленых стенах; Рубка стен (будка): из брусьев ;                                                      5. Приобретение комплекта скобяных изделий для прочих однопольных дверей;                                                                                                6. Укладка лаг: по кирпичным подкладкам;                                                         7. Разработка грунта в траншеях и котлованах глубиной более 3 м вручную с подъемом краном при наличии креплений;                                                                                                               8. Установка насосов центробежных с электродвигателем;                                                                                9. Приобретение циркуляционного насоса-  Oasis CR-25/2, шт;                                                                                                                            10. Приобретение счетчика электрического</t>
  </si>
  <si>
    <t>Приложение 
к распоряжению администрации МР "Печора"
от 05.08.2022 г. № 535-р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</si>
</sst>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9" fillId="0" borderId="1" xfId="0" applyFont="1" applyBorder="1"/>
    <xf numFmtId="0" fontId="2" fillId="0" borderId="6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15" fillId="4" borderId="3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14" fillId="4" borderId="7" xfId="0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0" fontId="14" fillId="4" borderId="6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top" wrapText="1"/>
    </xf>
    <xf numFmtId="0" fontId="15" fillId="4" borderId="6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165" fontId="14" fillId="4" borderId="3" xfId="0" applyNumberFormat="1" applyFont="1" applyFill="1" applyBorder="1" applyAlignment="1">
      <alignment horizontal="center" vertical="top" wrapText="1"/>
    </xf>
    <xf numFmtId="165" fontId="14" fillId="4" borderId="6" xfId="0" applyNumberFormat="1" applyFont="1" applyFill="1" applyBorder="1" applyAlignment="1">
      <alignment horizontal="center" vertical="top" wrapText="1"/>
    </xf>
    <xf numFmtId="0" fontId="14" fillId="4" borderId="3" xfId="0" applyNumberFormat="1" applyFont="1" applyFill="1" applyBorder="1" applyAlignment="1">
      <alignment horizontal="center" vertical="top" wrapText="1"/>
    </xf>
    <xf numFmtId="0" fontId="14" fillId="4" borderId="5" xfId="0" applyNumberFormat="1" applyFont="1" applyFill="1" applyBorder="1" applyAlignment="1">
      <alignment horizontal="center" vertical="top" wrapText="1"/>
    </xf>
    <xf numFmtId="0" fontId="14" fillId="4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4;&#1046;&#1042;&#1040;_&#1055;&#1077;&#1088;&#1077;&#1095;&#1077;&#1085;&#1100;_&#1092;&#1086;&#1088;&#1084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7;&#1088;&#1077;&#1095;&#1077;&#1085;&#1100;_&#1092;&#1086;&#1088;&#1084;&#1072;%20&#1055;&#1091;&#1090;&#1077;&#1077;&#109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72;&#1103;%20&#1092;&#1086;&#1088;&#1084;&#1072;%20&#1082;&#1091;&#1083;&#1100;&#1090;&#1091;&#1088;&#1072;%20-%20&#1087;&#1088;&#1086;&#1077;&#1082;&#1090;&#1099;%20&#1085;&#1072;%202022%20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7;&#1045;&#1056;&#1053;&#1067;&#1049;_&#1060;&#1086;&#1088;&#1084;&#1072;%20&#1087;&#1077;&#1088;&#1077;&#1095;&#1085;&#1103;%20&#1087;&#1088;&#1086;&#1077;&#1082;&#1090;&#1086;&#107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45"/>
  <sheetViews>
    <sheetView tabSelected="1" view="pageBreakPreview" zoomScale="80" zoomScaleNormal="60" zoomScaleSheetLayoutView="80" workbookViewId="0">
      <selection activeCell="M2" sqref="M2"/>
    </sheetView>
  </sheetViews>
  <sheetFormatPr defaultColWidth="9.140625" defaultRowHeight="20.25" outlineLevelCol="1" x14ac:dyDescent="0.25"/>
  <cols>
    <col min="1" max="1" width="5.140625" style="16" customWidth="1"/>
    <col min="2" max="4" width="18.42578125" style="3" customWidth="1"/>
    <col min="5" max="5" width="25.42578125" style="3" customWidth="1"/>
    <col min="6" max="6" width="43.5703125" style="1" customWidth="1"/>
    <col min="7" max="7" width="17.140625" style="1" customWidth="1"/>
    <col min="8" max="8" width="19.42578125" style="1" customWidth="1" outlineLevel="1"/>
    <col min="9" max="9" width="19.7109375" style="1" customWidth="1" outlineLevel="1"/>
    <col min="10" max="10" width="14" style="1" customWidth="1" outlineLevel="1"/>
    <col min="11" max="11" width="20.42578125" style="4" customWidth="1" outlineLevel="1"/>
    <col min="12" max="12" width="14.140625" style="1" customWidth="1" outlineLevel="1"/>
    <col min="13" max="13" width="16.140625" style="1" customWidth="1"/>
    <col min="14" max="14" width="16.140625" style="4" customWidth="1"/>
    <col min="15" max="15" width="24.28515625" style="4" customWidth="1"/>
    <col min="16" max="16" width="17.85546875" style="1" customWidth="1"/>
    <col min="17" max="17" width="16.42578125" style="1" customWidth="1"/>
    <col min="18" max="16384" width="9.140625" style="1"/>
  </cols>
  <sheetData>
    <row r="1" spans="1:28" s="4" customFormat="1" ht="58.5" customHeight="1" x14ac:dyDescent="0.25">
      <c r="A1" s="16"/>
      <c r="B1" s="3"/>
      <c r="C1" s="3"/>
      <c r="D1" s="3"/>
      <c r="E1" s="3"/>
      <c r="K1" s="35"/>
      <c r="L1" s="35"/>
      <c r="M1" s="35"/>
      <c r="N1" s="40" t="s">
        <v>144</v>
      </c>
      <c r="O1" s="40"/>
      <c r="P1" s="40"/>
      <c r="Q1" s="40"/>
    </row>
    <row r="2" spans="1:28" s="4" customFormat="1" x14ac:dyDescent="0.25">
      <c r="A2" s="16"/>
      <c r="B2" s="3"/>
      <c r="C2" s="3"/>
      <c r="D2" s="3"/>
      <c r="E2" s="3"/>
    </row>
    <row r="3" spans="1:28" s="4" customFormat="1" ht="61.5" customHeight="1" x14ac:dyDescent="0.25">
      <c r="A3" s="16"/>
      <c r="B3" s="3"/>
      <c r="C3" s="3"/>
      <c r="D3" s="3"/>
      <c r="E3" s="3"/>
      <c r="K3" s="36"/>
      <c r="L3" s="36"/>
      <c r="M3" s="36"/>
      <c r="N3" s="41" t="s">
        <v>130</v>
      </c>
      <c r="O3" s="41"/>
      <c r="P3" s="41"/>
      <c r="Q3" s="41"/>
    </row>
    <row r="4" spans="1:28" s="4" customFormat="1" ht="11.25" customHeight="1" x14ac:dyDescent="0.25">
      <c r="A4" s="16"/>
      <c r="B4" s="3"/>
      <c r="C4" s="3"/>
      <c r="D4" s="3"/>
      <c r="E4" s="3"/>
    </row>
    <row r="5" spans="1:28" ht="48" customHeight="1" x14ac:dyDescent="0.25">
      <c r="A5" s="42" t="s">
        <v>131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AB5" s="16"/>
    </row>
    <row r="6" spans="1:28" ht="30.75" customHeight="1" x14ac:dyDescent="0.25">
      <c r="A6" s="50" t="s">
        <v>0</v>
      </c>
      <c r="B6" s="43" t="s">
        <v>24</v>
      </c>
      <c r="C6" s="44"/>
      <c r="D6" s="48" t="s">
        <v>21</v>
      </c>
      <c r="E6" s="58" t="s">
        <v>31</v>
      </c>
      <c r="F6" s="48" t="s">
        <v>22</v>
      </c>
      <c r="G6" s="45" t="s">
        <v>23</v>
      </c>
      <c r="H6" s="46"/>
      <c r="I6" s="46"/>
      <c r="J6" s="46"/>
      <c r="K6" s="46"/>
      <c r="L6" s="47"/>
      <c r="M6" s="48" t="s">
        <v>19</v>
      </c>
      <c r="N6" s="48" t="s">
        <v>20</v>
      </c>
      <c r="O6" s="48" t="s">
        <v>18</v>
      </c>
      <c r="P6" s="48" t="s">
        <v>17</v>
      </c>
      <c r="Q6" s="48" t="s">
        <v>45</v>
      </c>
    </row>
    <row r="7" spans="1:28" s="2" customFormat="1" ht="48.75" customHeight="1" x14ac:dyDescent="0.25">
      <c r="A7" s="51"/>
      <c r="B7" s="53" t="s">
        <v>25</v>
      </c>
      <c r="C7" s="53" t="s">
        <v>26</v>
      </c>
      <c r="D7" s="55"/>
      <c r="E7" s="59"/>
      <c r="F7" s="55"/>
      <c r="G7" s="48" t="s">
        <v>1</v>
      </c>
      <c r="H7" s="56" t="s">
        <v>27</v>
      </c>
      <c r="I7" s="43" t="s">
        <v>28</v>
      </c>
      <c r="J7" s="44"/>
      <c r="K7" s="48" t="s">
        <v>29</v>
      </c>
      <c r="L7" s="48" t="s">
        <v>30</v>
      </c>
      <c r="M7" s="55"/>
      <c r="N7" s="55"/>
      <c r="O7" s="55"/>
      <c r="P7" s="55"/>
      <c r="Q7" s="55"/>
    </row>
    <row r="8" spans="1:28" ht="63.75" customHeight="1" x14ac:dyDescent="0.25">
      <c r="A8" s="52"/>
      <c r="B8" s="54"/>
      <c r="C8" s="54"/>
      <c r="D8" s="49"/>
      <c r="E8" s="60"/>
      <c r="F8" s="49"/>
      <c r="G8" s="49"/>
      <c r="H8" s="57"/>
      <c r="I8" s="17" t="s">
        <v>25</v>
      </c>
      <c r="J8" s="17" t="s">
        <v>26</v>
      </c>
      <c r="K8" s="49"/>
      <c r="L8" s="49"/>
      <c r="M8" s="49"/>
      <c r="N8" s="49"/>
      <c r="O8" s="49"/>
      <c r="P8" s="49"/>
      <c r="Q8" s="49"/>
    </row>
    <row r="9" spans="1:28" ht="120" customHeight="1" x14ac:dyDescent="0.25">
      <c r="A9" s="37">
        <v>1</v>
      </c>
      <c r="B9" s="18" t="s">
        <v>134</v>
      </c>
      <c r="C9" s="19" t="s">
        <v>105</v>
      </c>
      <c r="D9" s="20" t="s">
        <v>48</v>
      </c>
      <c r="E9" s="19" t="s">
        <v>49</v>
      </c>
      <c r="F9" s="19" t="s">
        <v>133</v>
      </c>
      <c r="G9" s="21">
        <f>H9+J9+L9</f>
        <v>826.99999999999989</v>
      </c>
      <c r="H9" s="21">
        <v>696.37699999999995</v>
      </c>
      <c r="I9" s="21"/>
      <c r="J9" s="21">
        <v>122.223</v>
      </c>
      <c r="K9" s="21"/>
      <c r="L9" s="21">
        <v>8.4</v>
      </c>
      <c r="M9" s="22">
        <v>45</v>
      </c>
      <c r="N9" s="23">
        <v>210</v>
      </c>
      <c r="O9" s="23" t="s">
        <v>50</v>
      </c>
      <c r="P9" s="20" t="s">
        <v>126</v>
      </c>
      <c r="Q9" s="20">
        <v>1</v>
      </c>
    </row>
    <row r="10" spans="1:28" ht="113.25" customHeight="1" x14ac:dyDescent="0.25">
      <c r="A10" s="37">
        <v>2</v>
      </c>
      <c r="B10" s="18" t="s">
        <v>134</v>
      </c>
      <c r="C10" s="19" t="s">
        <v>136</v>
      </c>
      <c r="D10" s="20" t="s">
        <v>65</v>
      </c>
      <c r="E10" s="19" t="s">
        <v>11</v>
      </c>
      <c r="F10" s="20" t="s">
        <v>66</v>
      </c>
      <c r="G10" s="21">
        <v>1355.12</v>
      </c>
      <c r="H10" s="21">
        <v>1000</v>
      </c>
      <c r="I10" s="21"/>
      <c r="J10" s="21">
        <v>346.62</v>
      </c>
      <c r="K10" s="21">
        <v>6</v>
      </c>
      <c r="L10" s="21">
        <v>2.5</v>
      </c>
      <c r="M10" s="20">
        <v>229</v>
      </c>
      <c r="N10" s="20">
        <v>600</v>
      </c>
      <c r="O10" s="20" t="s">
        <v>67</v>
      </c>
      <c r="P10" s="20" t="s">
        <v>68</v>
      </c>
      <c r="Q10" s="20">
        <v>2</v>
      </c>
    </row>
    <row r="11" spans="1:28" ht="159.75" customHeight="1" x14ac:dyDescent="0.25">
      <c r="A11" s="37">
        <v>3</v>
      </c>
      <c r="B11" s="18" t="s">
        <v>46</v>
      </c>
      <c r="C11" s="19" t="s">
        <v>136</v>
      </c>
      <c r="D11" s="20" t="s">
        <v>69</v>
      </c>
      <c r="E11" s="19" t="s">
        <v>11</v>
      </c>
      <c r="F11" s="20" t="s">
        <v>132</v>
      </c>
      <c r="G11" s="21">
        <f>SUM(H11:L11)</f>
        <v>266.55099999999999</v>
      </c>
      <c r="H11" s="21">
        <v>233</v>
      </c>
      <c r="I11" s="21"/>
      <c r="J11" s="21">
        <v>27.251000000000001</v>
      </c>
      <c r="K11" s="21">
        <v>1</v>
      </c>
      <c r="L11" s="21">
        <v>5.3</v>
      </c>
      <c r="M11" s="20">
        <v>178</v>
      </c>
      <c r="N11" s="20">
        <v>120</v>
      </c>
      <c r="O11" s="20" t="s">
        <v>62</v>
      </c>
      <c r="P11" s="20" t="s">
        <v>70</v>
      </c>
      <c r="Q11" s="20">
        <v>1</v>
      </c>
    </row>
    <row r="12" spans="1:28" ht="159.75" customHeight="1" x14ac:dyDescent="0.25">
      <c r="A12" s="37">
        <v>4</v>
      </c>
      <c r="B12" s="18" t="s">
        <v>134</v>
      </c>
      <c r="C12" s="19" t="s">
        <v>137</v>
      </c>
      <c r="D12" s="20" t="s">
        <v>91</v>
      </c>
      <c r="E12" s="19" t="s">
        <v>11</v>
      </c>
      <c r="F12" s="20" t="s">
        <v>141</v>
      </c>
      <c r="G12" s="21">
        <f>H12+I12+J12+K12+L12</f>
        <v>897.37400000000002</v>
      </c>
      <c r="H12" s="21">
        <v>807.63499999999999</v>
      </c>
      <c r="I12" s="18"/>
      <c r="J12" s="19">
        <v>82.138999999999996</v>
      </c>
      <c r="K12" s="21"/>
      <c r="L12" s="21">
        <v>7.6</v>
      </c>
      <c r="M12" s="20">
        <v>38</v>
      </c>
      <c r="N12" s="20">
        <v>117</v>
      </c>
      <c r="O12" s="20" t="s">
        <v>62</v>
      </c>
      <c r="P12" s="20" t="s">
        <v>92</v>
      </c>
      <c r="Q12" s="20">
        <v>1</v>
      </c>
    </row>
    <row r="13" spans="1:28" s="4" customFormat="1" ht="115.5" x14ac:dyDescent="0.25">
      <c r="A13" s="37">
        <v>5</v>
      </c>
      <c r="B13" s="18" t="s">
        <v>134</v>
      </c>
      <c r="C13" s="19" t="s">
        <v>137</v>
      </c>
      <c r="D13" s="20" t="s">
        <v>94</v>
      </c>
      <c r="E13" s="19" t="s">
        <v>11</v>
      </c>
      <c r="F13" s="20" t="s">
        <v>142</v>
      </c>
      <c r="G13" s="21">
        <v>1240.3019999999999</v>
      </c>
      <c r="H13" s="21">
        <v>1000</v>
      </c>
      <c r="I13" s="21">
        <v>232.702</v>
      </c>
      <c r="J13" s="21"/>
      <c r="K13" s="21"/>
      <c r="L13" s="21">
        <v>7.6</v>
      </c>
      <c r="M13" s="20">
        <v>38</v>
      </c>
      <c r="N13" s="20">
        <v>117</v>
      </c>
      <c r="O13" s="20" t="s">
        <v>62</v>
      </c>
      <c r="P13" s="20" t="s">
        <v>95</v>
      </c>
      <c r="Q13" s="20">
        <v>1</v>
      </c>
    </row>
    <row r="14" spans="1:28" s="4" customFormat="1" ht="123.75" customHeight="1" x14ac:dyDescent="0.25">
      <c r="A14" s="37">
        <v>6</v>
      </c>
      <c r="B14" s="18" t="s">
        <v>93</v>
      </c>
      <c r="C14" s="19" t="s">
        <v>137</v>
      </c>
      <c r="D14" s="20" t="s">
        <v>96</v>
      </c>
      <c r="E14" s="19" t="s">
        <v>11</v>
      </c>
      <c r="F14" s="20" t="s">
        <v>142</v>
      </c>
      <c r="G14" s="21">
        <f>H14+I14+L14</f>
        <v>1112</v>
      </c>
      <c r="H14" s="21">
        <v>1000</v>
      </c>
      <c r="I14" s="21">
        <v>108</v>
      </c>
      <c r="J14" s="21"/>
      <c r="K14" s="21"/>
      <c r="L14" s="21">
        <v>4</v>
      </c>
      <c r="M14" s="20">
        <v>20</v>
      </c>
      <c r="N14" s="20">
        <v>198</v>
      </c>
      <c r="O14" s="20" t="s">
        <v>62</v>
      </c>
      <c r="P14" s="20" t="s">
        <v>97</v>
      </c>
      <c r="Q14" s="20">
        <v>1</v>
      </c>
    </row>
    <row r="15" spans="1:28" s="4" customFormat="1" ht="129" customHeight="1" x14ac:dyDescent="0.25">
      <c r="A15" s="37">
        <v>7</v>
      </c>
      <c r="B15" s="18" t="s">
        <v>134</v>
      </c>
      <c r="C15" s="19" t="s">
        <v>138</v>
      </c>
      <c r="D15" s="20" t="s">
        <v>74</v>
      </c>
      <c r="E15" s="19" t="s">
        <v>75</v>
      </c>
      <c r="F15" s="20" t="s">
        <v>76</v>
      </c>
      <c r="G15" s="21">
        <f>SUM(H15:L15)</f>
        <v>349.99900000000002</v>
      </c>
      <c r="H15" s="34">
        <v>300</v>
      </c>
      <c r="I15" s="21">
        <v>45.899000000000001</v>
      </c>
      <c r="J15" s="24"/>
      <c r="K15" s="25"/>
      <c r="L15" s="21">
        <v>4.0999999999999996</v>
      </c>
      <c r="M15" s="22">
        <v>141</v>
      </c>
      <c r="N15" s="23">
        <v>197</v>
      </c>
      <c r="O15" s="20" t="s">
        <v>62</v>
      </c>
      <c r="P15" s="26" t="s">
        <v>77</v>
      </c>
      <c r="Q15" s="20">
        <v>1</v>
      </c>
    </row>
    <row r="16" spans="1:28" s="4" customFormat="1" ht="204.75" customHeight="1" x14ac:dyDescent="0.25">
      <c r="A16" s="37">
        <v>8</v>
      </c>
      <c r="B16" s="18" t="s">
        <v>134</v>
      </c>
      <c r="C16" s="19" t="s">
        <v>100</v>
      </c>
      <c r="D16" s="20" t="s">
        <v>81</v>
      </c>
      <c r="E16" s="19" t="s">
        <v>75</v>
      </c>
      <c r="F16" s="19" t="s">
        <v>82</v>
      </c>
      <c r="G16" s="21">
        <f>SUM(H16:L16)</f>
        <v>315.5</v>
      </c>
      <c r="H16" s="21">
        <v>274.04500000000002</v>
      </c>
      <c r="I16" s="21">
        <v>35.055</v>
      </c>
      <c r="J16" s="21"/>
      <c r="K16" s="21"/>
      <c r="L16" s="21">
        <v>6.4</v>
      </c>
      <c r="M16" s="22">
        <v>99</v>
      </c>
      <c r="N16" s="20">
        <v>510</v>
      </c>
      <c r="O16" s="20" t="s">
        <v>62</v>
      </c>
      <c r="P16" s="19" t="s">
        <v>83</v>
      </c>
      <c r="Q16" s="20">
        <v>1</v>
      </c>
    </row>
    <row r="17" spans="1:17" s="4" customFormat="1" ht="162.75" customHeight="1" x14ac:dyDescent="0.25">
      <c r="A17" s="37">
        <v>9</v>
      </c>
      <c r="B17" s="18" t="s">
        <v>46</v>
      </c>
      <c r="C17" s="19" t="s">
        <v>84</v>
      </c>
      <c r="D17" s="20" t="s">
        <v>85</v>
      </c>
      <c r="E17" s="19" t="s">
        <v>75</v>
      </c>
      <c r="F17" s="20" t="s">
        <v>86</v>
      </c>
      <c r="G17" s="21">
        <f>SUM(H17:L17)</f>
        <v>348.90000000000003</v>
      </c>
      <c r="H17" s="21">
        <v>300</v>
      </c>
      <c r="I17" s="21"/>
      <c r="J17" s="29">
        <v>41.6</v>
      </c>
      <c r="K17" s="25"/>
      <c r="L17" s="21">
        <v>7.3</v>
      </c>
      <c r="M17" s="22">
        <v>138</v>
      </c>
      <c r="N17" s="20">
        <v>2000</v>
      </c>
      <c r="O17" s="20" t="s">
        <v>62</v>
      </c>
      <c r="P17" s="32" t="s">
        <v>87</v>
      </c>
      <c r="Q17" s="20">
        <v>3</v>
      </c>
    </row>
    <row r="18" spans="1:17" s="4" customFormat="1" ht="149.25" customHeight="1" x14ac:dyDescent="0.25">
      <c r="A18" s="37">
        <v>10</v>
      </c>
      <c r="B18" s="18" t="s">
        <v>134</v>
      </c>
      <c r="C18" s="19" t="s">
        <v>73</v>
      </c>
      <c r="D18" s="20" t="s">
        <v>78</v>
      </c>
      <c r="E18" s="19" t="s">
        <v>79</v>
      </c>
      <c r="F18" s="19" t="s">
        <v>80</v>
      </c>
      <c r="G18" s="21">
        <f t="shared" ref="G18:G20" si="0">SUM(H18:L18)</f>
        <v>822.03600000000006</v>
      </c>
      <c r="H18" s="27">
        <v>600</v>
      </c>
      <c r="I18" s="27">
        <v>212.036</v>
      </c>
      <c r="J18" s="27"/>
      <c r="K18" s="27"/>
      <c r="L18" s="27">
        <v>10</v>
      </c>
      <c r="M18" s="22">
        <v>118</v>
      </c>
      <c r="N18" s="20">
        <v>197</v>
      </c>
      <c r="O18" s="20" t="s">
        <v>62</v>
      </c>
      <c r="P18" s="26" t="s">
        <v>77</v>
      </c>
      <c r="Q18" s="20">
        <v>2</v>
      </c>
    </row>
    <row r="19" spans="1:17" s="4" customFormat="1" ht="267.75" customHeight="1" x14ac:dyDescent="0.25">
      <c r="A19" s="37">
        <v>11</v>
      </c>
      <c r="B19" s="18" t="s">
        <v>135</v>
      </c>
      <c r="C19" s="19" t="s">
        <v>72</v>
      </c>
      <c r="D19" s="20" t="s">
        <v>60</v>
      </c>
      <c r="E19" s="19" t="s">
        <v>79</v>
      </c>
      <c r="F19" s="20" t="s">
        <v>61</v>
      </c>
      <c r="G19" s="21">
        <f t="shared" si="0"/>
        <v>1050.0620000000001</v>
      </c>
      <c r="H19" s="21">
        <v>600</v>
      </c>
      <c r="I19" s="21">
        <v>441.16199999999998</v>
      </c>
      <c r="J19" s="21"/>
      <c r="K19" s="21">
        <v>2</v>
      </c>
      <c r="L19" s="21">
        <v>6.9</v>
      </c>
      <c r="M19" s="22">
        <v>178</v>
      </c>
      <c r="N19" s="20">
        <v>400</v>
      </c>
      <c r="O19" s="20" t="s">
        <v>62</v>
      </c>
      <c r="P19" s="26" t="s">
        <v>88</v>
      </c>
      <c r="Q19" s="20">
        <v>2</v>
      </c>
    </row>
    <row r="20" spans="1:17" s="4" customFormat="1" ht="106.5" customHeight="1" x14ac:dyDescent="0.25">
      <c r="A20" s="37">
        <v>12</v>
      </c>
      <c r="B20" s="18" t="s">
        <v>135</v>
      </c>
      <c r="C20" s="19" t="s">
        <v>72</v>
      </c>
      <c r="D20" s="20" t="s">
        <v>63</v>
      </c>
      <c r="E20" s="19" t="s">
        <v>79</v>
      </c>
      <c r="F20" s="20" t="s">
        <v>64</v>
      </c>
      <c r="G20" s="21">
        <f t="shared" si="0"/>
        <v>781.64400000000001</v>
      </c>
      <c r="H20" s="21">
        <v>600</v>
      </c>
      <c r="I20" s="21">
        <v>153.44399999999999</v>
      </c>
      <c r="J20" s="21"/>
      <c r="K20" s="21">
        <v>3</v>
      </c>
      <c r="L20" s="21">
        <v>25.2</v>
      </c>
      <c r="M20" s="22">
        <v>261</v>
      </c>
      <c r="N20" s="20">
        <v>378</v>
      </c>
      <c r="O20" s="20" t="s">
        <v>62</v>
      </c>
      <c r="P20" s="26" t="s">
        <v>89</v>
      </c>
      <c r="Q20" s="20">
        <v>1</v>
      </c>
    </row>
    <row r="21" spans="1:17" s="4" customFormat="1" ht="184.5" customHeight="1" x14ac:dyDescent="0.25">
      <c r="A21" s="37">
        <v>13</v>
      </c>
      <c r="B21" s="18" t="s">
        <v>134</v>
      </c>
      <c r="C21" s="19" t="s">
        <v>47</v>
      </c>
      <c r="D21" s="20" t="s">
        <v>51</v>
      </c>
      <c r="E21" s="19" t="s">
        <v>52</v>
      </c>
      <c r="F21" s="20" t="s">
        <v>55</v>
      </c>
      <c r="G21" s="21">
        <f>H21+I21+J21+K21+L21</f>
        <v>763.87500999999986</v>
      </c>
      <c r="H21" s="21">
        <v>543.79999999999995</v>
      </c>
      <c r="I21" s="21">
        <v>194.67500999999999</v>
      </c>
      <c r="J21" s="21"/>
      <c r="K21" s="21">
        <v>5</v>
      </c>
      <c r="L21" s="21">
        <v>20.399999999999999</v>
      </c>
      <c r="M21" s="20">
        <v>102</v>
      </c>
      <c r="N21" s="20">
        <v>250</v>
      </c>
      <c r="O21" s="20" t="s">
        <v>54</v>
      </c>
      <c r="P21" s="20" t="s">
        <v>53</v>
      </c>
      <c r="Q21" s="20">
        <v>1</v>
      </c>
    </row>
    <row r="22" spans="1:17" s="4" customFormat="1" ht="164.25" customHeight="1" x14ac:dyDescent="0.25">
      <c r="A22" s="37">
        <v>14</v>
      </c>
      <c r="B22" s="18" t="s">
        <v>134</v>
      </c>
      <c r="C22" s="19" t="s">
        <v>47</v>
      </c>
      <c r="D22" s="20" t="s">
        <v>56</v>
      </c>
      <c r="E22" s="19" t="s">
        <v>52</v>
      </c>
      <c r="F22" s="20" t="s">
        <v>58</v>
      </c>
      <c r="G22" s="21">
        <f>H22+I22+J22+K22+L22</f>
        <v>834.78200000000004</v>
      </c>
      <c r="H22" s="21">
        <v>566</v>
      </c>
      <c r="I22" s="21">
        <v>265.58199999999999</v>
      </c>
      <c r="J22" s="21"/>
      <c r="K22" s="21"/>
      <c r="L22" s="21">
        <v>3.2</v>
      </c>
      <c r="M22" s="20">
        <v>20</v>
      </c>
      <c r="N22" s="20">
        <v>120</v>
      </c>
      <c r="O22" s="20" t="s">
        <v>57</v>
      </c>
      <c r="P22" s="20" t="s">
        <v>127</v>
      </c>
      <c r="Q22" s="20">
        <v>1</v>
      </c>
    </row>
    <row r="23" spans="1:17" ht="362.25" customHeight="1" x14ac:dyDescent="0.25">
      <c r="A23" s="37">
        <v>15</v>
      </c>
      <c r="B23" s="18" t="s">
        <v>134</v>
      </c>
      <c r="C23" s="19" t="s">
        <v>72</v>
      </c>
      <c r="D23" s="20" t="s">
        <v>124</v>
      </c>
      <c r="E23" s="19" t="s">
        <v>12</v>
      </c>
      <c r="F23" s="20" t="s">
        <v>143</v>
      </c>
      <c r="G23" s="21">
        <f>SUM(H23:L23)</f>
        <v>382.9</v>
      </c>
      <c r="H23" s="21">
        <v>260</v>
      </c>
      <c r="I23" s="21">
        <v>120.2</v>
      </c>
      <c r="J23" s="21"/>
      <c r="K23" s="21">
        <v>1</v>
      </c>
      <c r="L23" s="21">
        <v>1.7</v>
      </c>
      <c r="M23" s="20">
        <v>122</v>
      </c>
      <c r="N23" s="20">
        <v>40</v>
      </c>
      <c r="O23" s="20" t="s">
        <v>62</v>
      </c>
      <c r="P23" s="20" t="s">
        <v>71</v>
      </c>
      <c r="Q23" s="20">
        <v>1</v>
      </c>
    </row>
    <row r="24" spans="1:17" ht="129" customHeight="1" x14ac:dyDescent="0.25">
      <c r="A24" s="37">
        <v>16</v>
      </c>
      <c r="B24" s="18" t="s">
        <v>134</v>
      </c>
      <c r="C24" s="19" t="s">
        <v>90</v>
      </c>
      <c r="D24" s="28" t="s">
        <v>139</v>
      </c>
      <c r="E24" s="19" t="s">
        <v>12</v>
      </c>
      <c r="F24" s="20" t="s">
        <v>98</v>
      </c>
      <c r="G24" s="21">
        <v>309.57</v>
      </c>
      <c r="H24" s="21">
        <v>274.60000000000002</v>
      </c>
      <c r="I24" s="21">
        <v>30.97</v>
      </c>
      <c r="J24" s="21"/>
      <c r="K24" s="21"/>
      <c r="L24" s="21">
        <v>4</v>
      </c>
      <c r="M24" s="20">
        <v>20</v>
      </c>
      <c r="N24" s="20">
        <v>258</v>
      </c>
      <c r="O24" s="20" t="s">
        <v>62</v>
      </c>
      <c r="P24" s="20" t="s">
        <v>99</v>
      </c>
      <c r="Q24" s="20">
        <v>1</v>
      </c>
    </row>
    <row r="25" spans="1:17" ht="115.5" x14ac:dyDescent="0.25">
      <c r="A25" s="37">
        <v>17</v>
      </c>
      <c r="B25" s="18" t="s">
        <v>134</v>
      </c>
      <c r="C25" s="19" t="s">
        <v>103</v>
      </c>
      <c r="D25" s="28" t="s">
        <v>140</v>
      </c>
      <c r="E25" s="19" t="s">
        <v>12</v>
      </c>
      <c r="F25" s="20" t="s">
        <v>129</v>
      </c>
      <c r="G25" s="21">
        <f t="shared" ref="G25:G30" si="1">SUM(H25:L25)</f>
        <v>831.2</v>
      </c>
      <c r="H25" s="21">
        <v>600</v>
      </c>
      <c r="I25" s="21">
        <v>229.6</v>
      </c>
      <c r="J25" s="21"/>
      <c r="K25" s="21"/>
      <c r="L25" s="21">
        <v>1.6</v>
      </c>
      <c r="M25" s="20">
        <v>8</v>
      </c>
      <c r="N25" s="20">
        <v>51</v>
      </c>
      <c r="O25" s="20" t="s">
        <v>62</v>
      </c>
      <c r="P25" s="33" t="s">
        <v>104</v>
      </c>
      <c r="Q25" s="20">
        <v>1</v>
      </c>
    </row>
    <row r="26" spans="1:17" ht="66" x14ac:dyDescent="0.25">
      <c r="A26" s="37">
        <v>18</v>
      </c>
      <c r="B26" s="18" t="s">
        <v>134</v>
      </c>
      <c r="C26" s="19" t="s">
        <v>72</v>
      </c>
      <c r="D26" s="20" t="s">
        <v>119</v>
      </c>
      <c r="E26" s="19" t="s">
        <v>59</v>
      </c>
      <c r="F26" s="20" t="s">
        <v>120</v>
      </c>
      <c r="G26" s="21">
        <f t="shared" si="1"/>
        <v>1128</v>
      </c>
      <c r="H26" s="21">
        <v>600</v>
      </c>
      <c r="I26" s="21">
        <v>510.6</v>
      </c>
      <c r="J26" s="21"/>
      <c r="K26" s="21">
        <v>17.399999999999999</v>
      </c>
      <c r="L26" s="21"/>
      <c r="M26" s="22">
        <v>235</v>
      </c>
      <c r="N26" s="20">
        <v>165</v>
      </c>
      <c r="O26" s="38"/>
      <c r="P26" s="20" t="s">
        <v>128</v>
      </c>
      <c r="Q26" s="20">
        <v>1</v>
      </c>
    </row>
    <row r="27" spans="1:17" s="4" customFormat="1" ht="231.75" customHeight="1" x14ac:dyDescent="0.25">
      <c r="A27" s="37">
        <v>19</v>
      </c>
      <c r="B27" s="18" t="s">
        <v>134</v>
      </c>
      <c r="C27" s="19" t="s">
        <v>105</v>
      </c>
      <c r="D27" s="20" t="s">
        <v>118</v>
      </c>
      <c r="E27" s="19" t="s">
        <v>5</v>
      </c>
      <c r="F27" s="20" t="s">
        <v>106</v>
      </c>
      <c r="G27" s="21">
        <f t="shared" si="1"/>
        <v>600</v>
      </c>
      <c r="H27" s="21">
        <v>501.28</v>
      </c>
      <c r="I27" s="21">
        <v>67.12</v>
      </c>
      <c r="J27" s="21"/>
      <c r="K27" s="21">
        <v>20</v>
      </c>
      <c r="L27" s="21">
        <v>11.6</v>
      </c>
      <c r="M27" s="20">
        <v>158</v>
      </c>
      <c r="N27" s="20">
        <v>158</v>
      </c>
      <c r="O27" s="20" t="s">
        <v>62</v>
      </c>
      <c r="P27" s="20" t="s">
        <v>107</v>
      </c>
      <c r="Q27" s="20">
        <v>2</v>
      </c>
    </row>
    <row r="28" spans="1:17" s="4" customFormat="1" ht="162" customHeight="1" x14ac:dyDescent="0.25">
      <c r="A28" s="37">
        <v>20</v>
      </c>
      <c r="B28" s="18" t="s">
        <v>134</v>
      </c>
      <c r="C28" s="19" t="s">
        <v>109</v>
      </c>
      <c r="D28" s="20" t="s">
        <v>108</v>
      </c>
      <c r="E28" s="19" t="s">
        <v>5</v>
      </c>
      <c r="F28" s="20" t="s">
        <v>110</v>
      </c>
      <c r="G28" s="21">
        <f t="shared" si="1"/>
        <v>600</v>
      </c>
      <c r="H28" s="21">
        <v>488.8</v>
      </c>
      <c r="I28" s="21">
        <v>60</v>
      </c>
      <c r="J28" s="21"/>
      <c r="K28" s="21">
        <v>20</v>
      </c>
      <c r="L28" s="21">
        <v>31.2</v>
      </c>
      <c r="M28" s="20">
        <v>100</v>
      </c>
      <c r="N28" s="20">
        <v>486</v>
      </c>
      <c r="O28" s="20" t="s">
        <v>62</v>
      </c>
      <c r="P28" s="20" t="s">
        <v>111</v>
      </c>
      <c r="Q28" s="20">
        <v>2</v>
      </c>
    </row>
    <row r="29" spans="1:17" s="4" customFormat="1" ht="165" x14ac:dyDescent="0.25">
      <c r="A29" s="37">
        <v>21</v>
      </c>
      <c r="B29" s="18" t="s">
        <v>134</v>
      </c>
      <c r="C29" s="19" t="s">
        <v>100</v>
      </c>
      <c r="D29" s="20" t="s">
        <v>112</v>
      </c>
      <c r="E29" s="19" t="s">
        <v>5</v>
      </c>
      <c r="F29" s="20" t="s">
        <v>113</v>
      </c>
      <c r="G29" s="21">
        <f t="shared" si="1"/>
        <v>1319.55</v>
      </c>
      <c r="H29" s="21">
        <v>600</v>
      </c>
      <c r="I29" s="21">
        <v>670</v>
      </c>
      <c r="J29" s="21"/>
      <c r="K29" s="21">
        <v>20</v>
      </c>
      <c r="L29" s="21">
        <v>29.55</v>
      </c>
      <c r="M29" s="20">
        <v>264</v>
      </c>
      <c r="N29" s="20">
        <v>250</v>
      </c>
      <c r="O29" s="20" t="s">
        <v>62</v>
      </c>
      <c r="P29" s="20" t="s">
        <v>114</v>
      </c>
      <c r="Q29" s="20">
        <v>1</v>
      </c>
    </row>
    <row r="30" spans="1:17" ht="132" x14ac:dyDescent="0.25">
      <c r="A30" s="37">
        <v>22</v>
      </c>
      <c r="B30" s="18" t="s">
        <v>134</v>
      </c>
      <c r="C30" s="19" t="s">
        <v>100</v>
      </c>
      <c r="D30" s="20" t="s">
        <v>115</v>
      </c>
      <c r="E30" s="19" t="s">
        <v>5</v>
      </c>
      <c r="F30" s="20" t="s">
        <v>116</v>
      </c>
      <c r="G30" s="21">
        <f t="shared" si="1"/>
        <v>1362.819</v>
      </c>
      <c r="H30" s="21">
        <v>600</v>
      </c>
      <c r="I30" s="21">
        <v>724.29899999999998</v>
      </c>
      <c r="J30" s="21"/>
      <c r="K30" s="21"/>
      <c r="L30" s="21">
        <v>38.520000000000003</v>
      </c>
      <c r="M30" s="20">
        <v>642</v>
      </c>
      <c r="N30" s="20">
        <v>1329</v>
      </c>
      <c r="O30" s="20" t="s">
        <v>62</v>
      </c>
      <c r="P30" s="20" t="s">
        <v>117</v>
      </c>
      <c r="Q30" s="20">
        <v>1</v>
      </c>
    </row>
    <row r="31" spans="1:17" s="4" customFormat="1" ht="93.75" x14ac:dyDescent="0.25">
      <c r="A31" s="37">
        <v>23</v>
      </c>
      <c r="B31" s="18" t="s">
        <v>134</v>
      </c>
      <c r="C31" s="19" t="s">
        <v>72</v>
      </c>
      <c r="D31" s="30" t="s">
        <v>121</v>
      </c>
      <c r="E31" s="31" t="s">
        <v>59</v>
      </c>
      <c r="F31" s="30" t="s">
        <v>122</v>
      </c>
      <c r="G31" s="21">
        <f>H31+I31+J31+K31+L31</f>
        <v>936</v>
      </c>
      <c r="H31" s="21">
        <v>596.79999999999995</v>
      </c>
      <c r="I31" s="21">
        <v>286.2</v>
      </c>
      <c r="J31" s="21"/>
      <c r="K31" s="21">
        <v>20</v>
      </c>
      <c r="L31" s="21">
        <v>33</v>
      </c>
      <c r="M31" s="22">
        <v>478</v>
      </c>
      <c r="N31" s="38"/>
      <c r="O31" s="38"/>
      <c r="P31" s="20" t="s">
        <v>125</v>
      </c>
      <c r="Q31" s="20">
        <v>1</v>
      </c>
    </row>
    <row r="32" spans="1:17" s="4" customFormat="1" ht="171" customHeight="1" x14ac:dyDescent="0.25">
      <c r="A32" s="37">
        <v>24</v>
      </c>
      <c r="B32" s="18" t="s">
        <v>134</v>
      </c>
      <c r="C32" s="19" t="s">
        <v>100</v>
      </c>
      <c r="D32" s="39" t="s">
        <v>123</v>
      </c>
      <c r="E32" s="19" t="s">
        <v>8</v>
      </c>
      <c r="F32" s="20" t="s">
        <v>101</v>
      </c>
      <c r="G32" s="21">
        <f>SUM(H32:L32)</f>
        <v>514.20000000000005</v>
      </c>
      <c r="H32" s="21">
        <v>450.58</v>
      </c>
      <c r="I32" s="21">
        <v>51.42</v>
      </c>
      <c r="J32" s="21"/>
      <c r="K32" s="21"/>
      <c r="L32" s="21">
        <v>12.2</v>
      </c>
      <c r="M32" s="20">
        <v>143</v>
      </c>
      <c r="N32" s="20">
        <v>1021</v>
      </c>
      <c r="O32" s="20" t="s">
        <v>62</v>
      </c>
      <c r="P32" s="20" t="s">
        <v>102</v>
      </c>
      <c r="Q32" s="20">
        <v>1</v>
      </c>
    </row>
    <row r="33" spans="1:15" ht="15.75" x14ac:dyDescent="0.25">
      <c r="A33" s="4"/>
      <c r="B33" s="4"/>
      <c r="C33" s="4"/>
      <c r="D33" s="4"/>
      <c r="E33" s="4"/>
      <c r="K33" s="1"/>
      <c r="N33" s="1"/>
      <c r="O33" s="1"/>
    </row>
    <row r="34" spans="1:15" s="4" customFormat="1" ht="44.25" customHeight="1" x14ac:dyDescent="0.25"/>
    <row r="35" spans="1:15" ht="223.5" customHeight="1" x14ac:dyDescent="0.25">
      <c r="A35" s="4"/>
      <c r="B35" s="4"/>
      <c r="C35" s="4"/>
      <c r="D35" s="1"/>
      <c r="E35" s="1"/>
      <c r="I35" s="4"/>
      <c r="K35" s="1"/>
      <c r="N35" s="1"/>
      <c r="O35" s="1"/>
    </row>
    <row r="36" spans="1:15" ht="15.75" x14ac:dyDescent="0.25">
      <c r="A36" s="1"/>
      <c r="B36" s="4"/>
      <c r="C36" s="4"/>
      <c r="D36" s="1"/>
      <c r="E36" s="1"/>
      <c r="K36" s="1"/>
      <c r="N36" s="1"/>
      <c r="O36" s="1"/>
    </row>
    <row r="37" spans="1:15" ht="15.75" x14ac:dyDescent="0.25">
      <c r="A37" s="1"/>
      <c r="B37" s="4"/>
      <c r="C37" s="4"/>
      <c r="D37" s="1"/>
      <c r="E37" s="1"/>
      <c r="K37" s="1"/>
      <c r="N37" s="1"/>
      <c r="O37" s="1"/>
    </row>
    <row r="38" spans="1:15" s="4" customFormat="1" ht="203.25" customHeight="1" x14ac:dyDescent="0.25"/>
    <row r="39" spans="1:15" s="4" customFormat="1" ht="207" customHeight="1" x14ac:dyDescent="0.25"/>
    <row r="40" spans="1:15" ht="75.75" customHeight="1" x14ac:dyDescent="0.25">
      <c r="A40" s="1"/>
      <c r="B40" s="4"/>
      <c r="C40" s="4"/>
      <c r="D40" s="1"/>
      <c r="E40" s="1"/>
      <c r="K40" s="1"/>
      <c r="N40" s="1"/>
      <c r="O40" s="1"/>
    </row>
    <row r="41" spans="1:15" ht="15.75" x14ac:dyDescent="0.25">
      <c r="A41" s="1"/>
      <c r="B41" s="4"/>
      <c r="C41" s="4"/>
      <c r="D41" s="1"/>
      <c r="E41" s="1"/>
      <c r="K41" s="1"/>
      <c r="N41" s="1"/>
      <c r="O41" s="1"/>
    </row>
    <row r="42" spans="1:15" ht="15.75" x14ac:dyDescent="0.25">
      <c r="A42" s="1"/>
      <c r="B42" s="4"/>
      <c r="C42" s="4"/>
      <c r="D42" s="1"/>
      <c r="E42" s="1"/>
      <c r="K42" s="1"/>
      <c r="N42" s="1"/>
      <c r="O42" s="1"/>
    </row>
    <row r="43" spans="1:15" ht="15.75" x14ac:dyDescent="0.25">
      <c r="A43" s="1"/>
      <c r="B43" s="4"/>
      <c r="C43" s="4"/>
      <c r="D43" s="1"/>
      <c r="E43" s="1"/>
      <c r="K43" s="1"/>
      <c r="N43" s="1"/>
      <c r="O43" s="1"/>
    </row>
    <row r="44" spans="1:15" ht="15.75" x14ac:dyDescent="0.25">
      <c r="A44" s="1"/>
      <c r="B44" s="4"/>
      <c r="C44" s="4"/>
      <c r="D44" s="1"/>
      <c r="E44" s="1"/>
      <c r="K44" s="1"/>
      <c r="N44" s="1"/>
      <c r="O44" s="1"/>
    </row>
    <row r="45" spans="1:15" ht="15.75" x14ac:dyDescent="0.25">
      <c r="A45" s="1"/>
      <c r="B45" s="4"/>
      <c r="C45" s="4"/>
      <c r="D45" s="1"/>
      <c r="E45" s="1"/>
      <c r="K45" s="1"/>
      <c r="N45" s="1"/>
      <c r="O45" s="1"/>
    </row>
  </sheetData>
  <autoFilter ref="E3:E41"/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1">
    <mergeCell ref="Q6:Q8"/>
    <mergeCell ref="P6:P8"/>
    <mergeCell ref="M6:M8"/>
    <mergeCell ref="N6:N8"/>
    <mergeCell ref="O6:O8"/>
    <mergeCell ref="N1:Q1"/>
    <mergeCell ref="N3:Q3"/>
    <mergeCell ref="A5:L5"/>
    <mergeCell ref="I7:J7"/>
    <mergeCell ref="G6:L6"/>
    <mergeCell ref="L7:L8"/>
    <mergeCell ref="G7:G8"/>
    <mergeCell ref="B6:C6"/>
    <mergeCell ref="A6:A8"/>
    <mergeCell ref="B7:B8"/>
    <mergeCell ref="K7:K8"/>
    <mergeCell ref="D6:D8"/>
    <mergeCell ref="H7:H8"/>
    <mergeCell ref="C7:C8"/>
    <mergeCell ref="F6:F8"/>
    <mergeCell ref="E6:E8"/>
  </mergeCells>
  <phoneticPr fontId="5" type="noConversion"/>
  <pageMargins left="0.11811023622047245" right="0.11811023622047245" top="0.78740157480314965" bottom="0.15748031496062992" header="0" footer="0"/>
  <pageSetup paperSize="9" scale="44" fitToHeight="0" orientation="landscape" cellComments="atEnd"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ОИВ!$A$4:$A$15</xm:f>
          </x14:formula1>
          <xm:sqref>E3:E11 E46:E1048576 E25:E31</xm:sqref>
        </x14:dataValidation>
        <x14:dataValidation type="list" allowBlank="1" showInputMessage="1" showErrorMessage="1">
          <x14:formula1>
            <xm:f>[1]ОИВ!#REF!</xm:f>
          </x14:formula1>
          <xm:sqref>E13:E14</xm:sqref>
        </x14:dataValidation>
        <x14:dataValidation type="list" allowBlank="1" showInputMessage="1" showErrorMessage="1">
          <x14:formula1>
            <xm:f>[2]ОИВ!#REF!</xm:f>
          </x14:formula1>
          <xm:sqref>E12</xm:sqref>
        </x14:dataValidation>
        <x14:dataValidation type="list" allowBlank="1" showInputMessage="1" showErrorMessage="1">
          <x14:formula1>
            <xm:f>[3]ОИВ!#REF!</xm:f>
          </x14:formula1>
          <xm:sqref>E15:E20</xm:sqref>
        </x14:dataValidation>
        <x14:dataValidation type="list" allowBlank="1" showInputMessage="1" showErrorMessage="1">
          <x14:formula1>
            <xm:f>[4]ОИВ!#REF!</xm:f>
          </x14:formula1>
          <xm:sqref>E21:E24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15"/>
  <sheetViews>
    <sheetView workbookViewId="0">
      <selection activeCell="C13" sqref="C13"/>
    </sheetView>
  </sheetViews>
  <sheetFormatPr defaultRowHeight="15" x14ac:dyDescent="0.25"/>
  <cols>
    <col min="1" max="1" width="90.7109375" customWidth="1"/>
    <col min="2" max="2" width="36.5703125" customWidth="1"/>
    <col min="3" max="3" width="49.42578125" customWidth="1"/>
    <col min="4" max="4" width="40.85546875" customWidth="1"/>
  </cols>
  <sheetData>
    <row r="3" spans="1:4" ht="49.5" customHeight="1" x14ac:dyDescent="0.25">
      <c r="A3" s="10" t="s">
        <v>2</v>
      </c>
      <c r="B3" s="11" t="s">
        <v>14</v>
      </c>
      <c r="C3" s="11" t="s">
        <v>32</v>
      </c>
    </row>
    <row r="4" spans="1:4" ht="15.75" x14ac:dyDescent="0.25">
      <c r="A4" s="9" t="s">
        <v>3</v>
      </c>
      <c r="B4" s="12">
        <v>600</v>
      </c>
      <c r="C4" s="14" t="s">
        <v>33</v>
      </c>
    </row>
    <row r="5" spans="1:4" ht="15.75" x14ac:dyDescent="0.25">
      <c r="A5" s="5" t="s">
        <v>4</v>
      </c>
      <c r="B5" s="12">
        <v>300</v>
      </c>
      <c r="C5" s="14" t="s">
        <v>34</v>
      </c>
    </row>
    <row r="6" spans="1:4" ht="15.75" x14ac:dyDescent="0.25">
      <c r="A6" s="6" t="s">
        <v>5</v>
      </c>
      <c r="B6" s="12">
        <v>600</v>
      </c>
      <c r="C6" s="14" t="s">
        <v>35</v>
      </c>
    </row>
    <row r="7" spans="1:4" ht="15.75" x14ac:dyDescent="0.25">
      <c r="A7" s="5" t="s">
        <v>6</v>
      </c>
      <c r="B7" s="12">
        <v>800</v>
      </c>
      <c r="C7" s="14" t="s">
        <v>36</v>
      </c>
    </row>
    <row r="8" spans="1:4" ht="15.75" x14ac:dyDescent="0.25">
      <c r="A8" s="5" t="s">
        <v>9</v>
      </c>
      <c r="B8" s="12">
        <v>1000</v>
      </c>
      <c r="C8" s="14" t="s">
        <v>37</v>
      </c>
    </row>
    <row r="9" spans="1:4" ht="15.75" x14ac:dyDescent="0.25">
      <c r="A9" s="7" t="s">
        <v>7</v>
      </c>
      <c r="B9" s="12">
        <v>600</v>
      </c>
      <c r="C9" s="14" t="s">
        <v>38</v>
      </c>
    </row>
    <row r="10" spans="1:4" ht="15.75" x14ac:dyDescent="0.25">
      <c r="A10" s="7" t="s">
        <v>8</v>
      </c>
      <c r="B10" s="12">
        <v>600</v>
      </c>
      <c r="C10" s="14" t="s">
        <v>39</v>
      </c>
    </row>
    <row r="11" spans="1:4" ht="15.75" x14ac:dyDescent="0.25">
      <c r="A11" s="6" t="s">
        <v>10</v>
      </c>
      <c r="B11" s="12">
        <v>800</v>
      </c>
      <c r="C11" s="14" t="s">
        <v>40</v>
      </c>
    </row>
    <row r="12" spans="1:4" ht="31.5" x14ac:dyDescent="0.25">
      <c r="A12" s="7" t="s">
        <v>11</v>
      </c>
      <c r="B12" s="12">
        <v>1000</v>
      </c>
      <c r="C12" s="14" t="s">
        <v>41</v>
      </c>
    </row>
    <row r="13" spans="1:4" ht="15.75" x14ac:dyDescent="0.25">
      <c r="A13" s="7" t="s">
        <v>12</v>
      </c>
      <c r="B13" s="12">
        <v>600</v>
      </c>
      <c r="C13" s="14" t="s">
        <v>42</v>
      </c>
    </row>
    <row r="14" spans="1:4" ht="15.75" x14ac:dyDescent="0.25">
      <c r="A14" s="7" t="s">
        <v>15</v>
      </c>
      <c r="B14" s="12">
        <v>1500</v>
      </c>
      <c r="C14" s="15" t="s">
        <v>44</v>
      </c>
      <c r="D14" s="13" t="s">
        <v>16</v>
      </c>
    </row>
    <row r="15" spans="1:4" ht="15.75" x14ac:dyDescent="0.25">
      <c r="A15" s="8" t="s">
        <v>13</v>
      </c>
      <c r="B15" s="12">
        <v>600</v>
      </c>
      <c r="C15" s="14" t="s">
        <v>43</v>
      </c>
    </row>
  </sheetData>
  <customSheetViews>
    <customSheetView guid="{079212FD-42FD-4137-B6A0-262935226FF3}">
      <selection activeCell="B5" sqref="B5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</vt:lpstr>
      <vt:lpstr>ОИВ</vt:lpstr>
      <vt:lpstr>Лист1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Пользователь</cp:lastModifiedBy>
  <cp:lastPrinted>2022-08-03T12:07:59Z</cp:lastPrinted>
  <dcterms:created xsi:type="dcterms:W3CDTF">2016-09-02T08:07:46Z</dcterms:created>
  <dcterms:modified xsi:type="dcterms:W3CDTF">2022-08-05T07:00:33Z</dcterms:modified>
</cp:coreProperties>
</file>