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P28" i="1" l="1"/>
  <c r="S28" i="1"/>
  <c r="O29" i="1"/>
  <c r="O28" i="1"/>
  <c r="U29" i="1"/>
  <c r="R29" i="1"/>
  <c r="R28" i="1"/>
  <c r="R15" i="1" s="1"/>
  <c r="U28" i="1"/>
  <c r="U15" i="1" s="1"/>
  <c r="D13" i="1" l="1"/>
  <c r="Q28" i="1" l="1"/>
  <c r="S44" i="1"/>
  <c r="J45" i="1"/>
  <c r="G45" i="1"/>
  <c r="D45" i="1" s="1"/>
  <c r="V45" i="1"/>
  <c r="S45" i="1"/>
  <c r="P45" i="1"/>
  <c r="M45" i="1"/>
  <c r="U14" i="1" l="1"/>
  <c r="R14" i="1"/>
  <c r="O14" i="1"/>
  <c r="P41" i="1"/>
  <c r="W28" i="1" l="1"/>
  <c r="T28" i="1"/>
  <c r="U27" i="1"/>
  <c r="P46" i="1"/>
  <c r="R27" i="1"/>
  <c r="N28" i="1"/>
  <c r="M28" i="1" s="1"/>
  <c r="D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s="1"/>
  <c r="J29" i="1" l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G27" i="1" s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S48" i="1" l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Q56" i="1"/>
  <c r="U56" i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T12" i="1" l="1"/>
  <c r="S14" i="1"/>
  <c r="D14" i="1" s="1"/>
  <c r="J14" i="1"/>
  <c r="D22" i="1"/>
  <c r="U12" i="1"/>
  <c r="R56" i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47" i="1" l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D15" i="1" l="1"/>
  <c r="D12" i="1" s="1"/>
  <c r="J15" i="1"/>
  <c r="J12" i="1" s="1"/>
  <c r="G56" i="1"/>
  <c r="D56" i="1" l="1"/>
  <c r="G15" i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<sst xmlns="http://schemas.openxmlformats.org/spreadsheetml/2006/main" count="149" uniqueCount="68">
  <si>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</si>
  <si>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</si>
  <si>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</si>
  <si>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</si>
  <si>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</si>
  <si>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</si>
  <si>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</si>
  <si>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</si>
  <si>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</si>
  <si>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</si>
  <si>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</si>
  <si>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</si>
  <si>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</si>
  <si>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</si>
  <si>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</si>
  <si>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</si>
  <si>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</si>
  <si>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</si>
  <si>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</si>
  <si>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</si>
  <si>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</si>
  <si>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</si>
  <si>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</si>
  <si>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</si>
  <si>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</si>
  <si>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</si>
  <si>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</si>
  <si>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</si>
  <si>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</si>
  <si>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</si>
  <si>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</si>
  <si>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</si>
  <si>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</si>
  <si>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</si>
  <si>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</si>
  <si>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</si>
  <si>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</si>
  <si>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</si>
  <si>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</si>
  <si>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</si>
  <si>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</si>
  <si>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</si>
  <si>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</si>
  <si>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</si>
  <si>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</si>
  <si>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</si>
  <si>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</si>
  <si>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</si>
  <si>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</si>
  <si>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</si>
  <si>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</si>
  <si>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</si>
  <si>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</si>
  <si>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</si>
  <si>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</si>
  <si>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</si>
  <si>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</si>
  <si>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</si>
  <si>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</si>
  <si>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</si>
  <si>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</si>
  <si>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</si>
  <si>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</si>
  <si>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</si>
  <si>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</si>
  <si>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</si>
  <si>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</si>
  <si>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постановлению администрации МР "Печора                                                                                                                                                                                                                 от      августа 2022   № 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</si>
</sst>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12" activePane="bottomRight" state="frozen"/>
      <selection pane="topRight" activeCell="B1" sqref="B1"/>
      <selection pane="bottomLeft" activeCell="A16" sqref="A16"/>
      <selection pane="bottomRight" activeCell="N44" sqref="N44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 t="s">
        <v>60</v>
      </c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6" t="s">
        <v>58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37</v>
      </c>
      <c r="H9" s="80"/>
      <c r="I9" s="80"/>
      <c r="J9" s="80" t="s">
        <v>39</v>
      </c>
      <c r="K9" s="80"/>
      <c r="L9" s="80"/>
      <c r="M9" s="80" t="s">
        <v>48</v>
      </c>
      <c r="N9" s="80"/>
      <c r="O9" s="80"/>
      <c r="P9" s="80" t="s">
        <v>45</v>
      </c>
      <c r="Q9" s="80"/>
      <c r="R9" s="80"/>
      <c r="S9" s="85" t="s">
        <v>46</v>
      </c>
      <c r="T9" s="85"/>
      <c r="U9" s="85"/>
      <c r="V9" s="80" t="s">
        <v>47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59</v>
      </c>
      <c r="B12" s="74"/>
      <c r="C12" s="49" t="s">
        <v>4</v>
      </c>
      <c r="D12" s="12">
        <f>D13+D14+D15</f>
        <v>1090416.6999999997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203961.19999999998</v>
      </c>
      <c r="N12" s="12">
        <f t="shared" si="0"/>
        <v>202329.4</v>
      </c>
      <c r="O12" s="12">
        <f t="shared" si="0"/>
        <v>1631.8000000000002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129770.6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25052</v>
      </c>
      <c r="N13" s="15">
        <f t="shared" si="1"/>
        <v>25052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29</v>
      </c>
      <c r="D14" s="12">
        <f>G14+J14+M14+P14+S14+V14</f>
        <v>207019.59999999998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42471.799999999996</v>
      </c>
      <c r="N14" s="17">
        <f t="shared" si="2"/>
        <v>41267.1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753626.49999999988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136437.4</v>
      </c>
      <c r="N15" s="17">
        <f t="shared" si="3"/>
        <v>136010.29999999999</v>
      </c>
      <c r="O15" s="17">
        <f t="shared" si="3"/>
        <v>427.1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50</v>
      </c>
      <c r="B16" s="74" t="s">
        <v>7</v>
      </c>
      <c r="C16" s="14" t="s">
        <v>11</v>
      </c>
      <c r="D16" s="40">
        <f>D17+D18</f>
        <v>138055.1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25052</v>
      </c>
      <c r="N16" s="66">
        <f t="shared" si="4"/>
        <v>25052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129770.6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25052</v>
      </c>
      <c r="N17" s="20">
        <f t="shared" si="9"/>
        <v>25052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129770.6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25052</v>
      </c>
      <c r="N20" s="20">
        <v>25052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70" t="s">
        <v>51</v>
      </c>
      <c r="B21" s="72" t="s">
        <v>3</v>
      </c>
      <c r="C21" s="65" t="s">
        <v>36</v>
      </c>
      <c r="D21" s="40">
        <f>D22</f>
        <v>202754.3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41267.1</v>
      </c>
      <c r="N21" s="66">
        <f t="shared" si="13"/>
        <v>41267.1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29</v>
      </c>
      <c r="D22" s="40">
        <f>D23+D24+D25+D26</f>
        <v>202754.3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41267.1</v>
      </c>
      <c r="N22" s="20">
        <f t="shared" si="14"/>
        <v>41267.1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4918.6000000000004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581</v>
      </c>
      <c r="N23" s="20">
        <v>581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147899.59999999998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30831.599999999999</v>
      </c>
      <c r="N25" s="20">
        <v>30831.599999999999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49203.6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9689.5</v>
      </c>
      <c r="N26" s="20">
        <v>9689.5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52</v>
      </c>
      <c r="B27" s="74" t="s">
        <v>31</v>
      </c>
      <c r="C27" s="14" t="s">
        <v>5</v>
      </c>
      <c r="D27" s="40">
        <f>D28+D29</f>
        <v>733626.39999999991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135678</v>
      </c>
      <c r="N27" s="66">
        <f t="shared" si="16"/>
        <v>134225.9</v>
      </c>
      <c r="O27" s="66">
        <f>O28+O29</f>
        <v>1452.1000000000001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729361.09999999986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134473.29999999999</v>
      </c>
      <c r="N28" s="20">
        <f>N31+N32+N33+N34+N35+N37+N39+N40+N42+N43+N46+N30</f>
        <v>134225.9</v>
      </c>
      <c r="O28" s="20">
        <f>O31+O32+O33+O34+O35+O37+O39+O40+O42+O43+O46+O45</f>
        <v>247.4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900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200</v>
      </c>
      <c r="N30" s="20">
        <v>200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628158.5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v>116160.8</v>
      </c>
      <c r="N32" s="20">
        <v>116160.8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54715.3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10585.7</v>
      </c>
      <c r="N33" s="20">
        <v>10585.7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68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487.5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100</v>
      </c>
      <c r="N42" s="20">
        <v>0</v>
      </c>
      <c r="O42" s="20">
        <v>100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14096.8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2479.4</v>
      </c>
      <c r="N43" s="20">
        <v>2479.4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2022-08-04T05:26:27Z</cp:lastPrinted>
  <dcterms:created xsi:type="dcterms:W3CDTF">2013-10-25T08:40:08Z</dcterms:created>
  <dcterms:modified xsi:type="dcterms:W3CDTF">2022-08-26T12:27:18Z</dcterms:modified>
</cp:coreProperties>
</file>