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Лист2!$A$4:$P$44</definedName>
  </definedNames>
  <calcPr calcId="144525"/>
</workbook>
</file>

<file path=xl/calcChain.xml><?xml version="1.0" encoding="utf-8"?>
<calcChain xmlns="http://schemas.openxmlformats.org/spreadsheetml/2006/main">
  <c r="P18" i="2" l="1"/>
  <c r="O18" i="2"/>
  <c r="N18" i="2"/>
  <c r="M18" i="2"/>
  <c r="L18" i="2"/>
  <c r="K18" i="2"/>
  <c r="J18" i="2"/>
  <c r="I18" i="2"/>
  <c r="H18" i="2"/>
  <c r="G18" i="2"/>
  <c r="F18" i="2"/>
  <c r="E18" i="2"/>
  <c r="D18" i="2"/>
  <c r="P14" i="2" l="1"/>
  <c r="P12" i="2" s="1"/>
  <c r="O14" i="2"/>
  <c r="O12" i="2" s="1"/>
  <c r="N14" i="2"/>
  <c r="N12" i="2" s="1"/>
  <c r="M14" i="2"/>
  <c r="M12" i="2" s="1"/>
  <c r="L14" i="2"/>
  <c r="L12" i="2" s="1"/>
  <c r="K14" i="2"/>
  <c r="K12" i="2" s="1"/>
  <c r="J14" i="2"/>
  <c r="J12" i="2" s="1"/>
  <c r="I14" i="2"/>
  <c r="I12" i="2" s="1"/>
  <c r="H14" i="2"/>
  <c r="H12" i="2" s="1"/>
  <c r="G14" i="2"/>
  <c r="G12" i="2" s="1"/>
  <c r="F14" i="2"/>
  <c r="F12" i="2" s="1"/>
  <c r="O26" i="2" l="1"/>
  <c r="L26" i="2"/>
  <c r="I26" i="2"/>
  <c r="F26" i="2"/>
  <c r="O41" i="2"/>
  <c r="L41" i="2"/>
  <c r="I41" i="2"/>
  <c r="D28" i="2" l="1"/>
  <c r="P34" i="2" l="1"/>
  <c r="M34" i="2"/>
  <c r="L34" i="2"/>
  <c r="K34" i="2"/>
  <c r="J34" i="2"/>
  <c r="I34" i="2"/>
  <c r="H34" i="2"/>
  <c r="G34" i="2"/>
  <c r="F34" i="2"/>
  <c r="N34" i="2" l="1"/>
  <c r="E37" i="2"/>
  <c r="E34" i="2" l="1"/>
  <c r="D37" i="2"/>
  <c r="D34" i="2"/>
  <c r="P16" i="2"/>
  <c r="O16" i="2"/>
  <c r="N16" i="2"/>
  <c r="M16" i="2"/>
  <c r="J16" i="2"/>
  <c r="I16" i="2"/>
  <c r="G16" i="2"/>
  <c r="F16" i="2"/>
  <c r="E16" i="2"/>
  <c r="N29" i="2" l="1"/>
  <c r="K29" i="2"/>
  <c r="H29" i="2"/>
  <c r="H16" i="2"/>
  <c r="P24" i="2" l="1"/>
  <c r="O24" i="2"/>
  <c r="N24" i="2"/>
  <c r="M24" i="2"/>
  <c r="L24" i="2"/>
  <c r="K24" i="2"/>
  <c r="J24" i="2"/>
  <c r="I24" i="2"/>
  <c r="H24" i="2"/>
  <c r="G24" i="2"/>
  <c r="F24" i="2"/>
  <c r="E24" i="2"/>
  <c r="P26" i="2"/>
  <c r="N26" i="2" s="1"/>
  <c r="M26" i="2"/>
  <c r="K26" i="2" s="1"/>
  <c r="J26" i="2"/>
  <c r="H26" i="2" s="1"/>
  <c r="G26" i="2"/>
  <c r="E26" i="2" s="1"/>
  <c r="D26" i="2" s="1"/>
  <c r="D32" i="2"/>
  <c r="D31" i="2"/>
  <c r="D30" i="2"/>
  <c r="D29" i="2"/>
  <c r="D24" i="2" l="1"/>
  <c r="N43" i="2"/>
  <c r="K43" i="2"/>
  <c r="E43" i="2"/>
  <c r="D43" i="2"/>
  <c r="N42" i="2"/>
  <c r="K42" i="2"/>
  <c r="H42" i="2"/>
  <c r="E42" i="2"/>
  <c r="D42" i="2"/>
  <c r="P41" i="2"/>
  <c r="N41" i="2" s="1"/>
  <c r="M41" i="2"/>
  <c r="K41" i="2" s="1"/>
  <c r="J41" i="2"/>
  <c r="H41" i="2" s="1"/>
  <c r="G41" i="2"/>
  <c r="F41" i="2"/>
  <c r="E41" i="2"/>
  <c r="D41" i="2" s="1"/>
  <c r="P40" i="2"/>
  <c r="O40" i="2"/>
  <c r="O39" i="2" s="1"/>
  <c r="N40" i="2"/>
  <c r="M40" i="2"/>
  <c r="L40" i="2"/>
  <c r="L39" i="2" s="1"/>
  <c r="K40" i="2"/>
  <c r="J40" i="2"/>
  <c r="I40" i="2"/>
  <c r="I39" i="2" s="1"/>
  <c r="H39" i="2" s="1"/>
  <c r="H40" i="2"/>
  <c r="G40" i="2"/>
  <c r="F40" i="2"/>
  <c r="F39" i="2" s="1"/>
  <c r="E40" i="2"/>
  <c r="D40" i="2" s="1"/>
  <c r="P39" i="2"/>
  <c r="N39" i="2" s="1"/>
  <c r="M39" i="2"/>
  <c r="K39" i="2" s="1"/>
  <c r="J39" i="2"/>
  <c r="G39" i="2"/>
  <c r="E39" i="2" s="1"/>
  <c r="D39" i="2" s="1"/>
  <c r="D38" i="2"/>
  <c r="P35" i="2"/>
  <c r="P33" i="2" s="1"/>
  <c r="O33" i="2"/>
  <c r="N33" i="2"/>
  <c r="M35" i="2"/>
  <c r="M33" i="2" s="1"/>
  <c r="L35" i="2"/>
  <c r="L33" i="2" s="1"/>
  <c r="K35" i="2"/>
  <c r="K33" i="2" s="1"/>
  <c r="J35" i="2"/>
  <c r="J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E23" i="2"/>
  <c r="D23" i="2"/>
  <c r="E21" i="2"/>
  <c r="E14" i="2" s="1"/>
  <c r="E12" i="2" s="1"/>
  <c r="D21" i="2"/>
  <c r="D14" i="2" s="1"/>
  <c r="D12" i="2" s="1"/>
  <c r="E20" i="2"/>
  <c r="D20" i="2"/>
  <c r="L16" i="2" l="1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K16" i="2" l="1"/>
  <c r="D16" i="2"/>
</calcChain>
</file>

<file path=xl/sharedStrings.xml><?xml version="1.0" encoding="utf-8"?>
<sst xmlns="http://schemas.openxmlformats.org/spreadsheetml/2006/main" count="88" uniqueCount="47">
  <si>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</si>
  <si>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</si>
  <si>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</si>
  <si>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</si>
  <si>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</si>
  <si>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</si>
  <si>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</si>
  <si>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</si>
  <si>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</si>
  <si>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</si>
  <si>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</si>
  <si>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</si>
  <si>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</si>
  <si>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</si>
  <si>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</si>
  <si>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</si>
  <si>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</si>
  <si>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</si>
  <si>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</si>
  <si>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Отдел благоустройства, дорожного хозяйства, промышленности администрации МР «Печора»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</si>
  <si>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</si>
  <si>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</si>
  <si>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</si>
  <si>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</si>
  <si>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</si>
  <si>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r>
      <t xml:space="preserve">Объемы финансирования по годам и источникам,  (тыс. рублей) </t>
    </r>
    <r>
      <rPr>
        <b/>
        <sz val="14"/>
        <color theme="1"/>
        <rFont val="Times New Roman"/>
        <family val="1"/>
        <charset val="204"/>
      </rPr>
      <t>*</t>
    </r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</si>
  <si>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</si>
  <si>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</si>
  <si>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</si>
  <si>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</si>
  <si>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</si>
  <si>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</si>
  <si>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</si>
  <si>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МКУ "Управление               ГО и ЧС"</t>
  </si>
  <si>
    <t>Управление экономики, инвестиций и муниципальных программ администрации МР "Печора"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</si>
  <si>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</si>
  <si>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</si>
  <si>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</si>
  <si>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</si>
  <si>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</si>
  <si>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</si>
  <si>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Приложение 2 к изменениям, вносимым 
в постановление администрации МР «Печора»  от 25.12.2013 г. № 2514
 "Приложение 2  к муниципальной программе "Безопасность жизнедеятельности населения МО МР "Печора"   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</si>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</sst>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0" fillId="0" borderId="0" xfId="0" applyNumberFormat="1"/>
    <xf numFmtId="164" fontId="0" fillId="0" borderId="0" xfId="0" applyNumberFormat="1" applyFill="1"/>
    <xf numFmtId="0" fontId="17" fillId="0" borderId="0" xfId="0" applyFont="1" applyFill="1"/>
    <xf numFmtId="0" fontId="0" fillId="0" borderId="0" xfId="0" applyFill="1"/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164" fontId="0" fillId="2" borderId="0" xfId="0" applyNumberFormat="1" applyFill="1"/>
    <xf numFmtId="0" fontId="0" fillId="2" borderId="0" xfId="0" applyFill="1"/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20" fillId="2" borderId="3" xfId="0" applyNumberFormat="1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view="pageBreakPreview" zoomScale="80" zoomScaleNormal="70" zoomScaleSheetLayoutView="80" workbookViewId="0">
      <pane ySplit="11" topLeftCell="A21" activePane="bottomLeft" state="frozenSplit"/>
      <selection pane="bottomLeft" activeCell="A22" sqref="A22"/>
    </sheetView>
  </sheetViews>
  <sheetFormatPr defaultRowHeight="15" x14ac:dyDescent="0.25"/>
  <cols>
    <col min="1" max="1" width="53.140625" customWidth="1"/>
    <col min="2" max="2" width="20.7109375" customWidth="1"/>
    <col min="3" max="3" width="21" customWidth="1"/>
    <col min="4" max="4" width="13.140625" customWidth="1"/>
    <col min="5" max="5" width="11" customWidth="1"/>
    <col min="6" max="6" width="13.85546875" customWidth="1"/>
    <col min="7" max="7" width="11.85546875" customWidth="1"/>
    <col min="8" max="8" width="13" customWidth="1"/>
    <col min="9" max="9" width="13.42578125" customWidth="1"/>
    <col min="10" max="10" width="11.85546875" customWidth="1"/>
    <col min="11" max="11" width="12.42578125" customWidth="1"/>
    <col min="12" max="12" width="13.140625" customWidth="1"/>
    <col min="13" max="13" width="12.85546875" customWidth="1"/>
    <col min="14" max="14" width="13.85546875" customWidth="1"/>
    <col min="15" max="16" width="15.140625" customWidth="1"/>
    <col min="17" max="17" width="19.85546875" customWidth="1"/>
    <col min="18" max="18" width="18.28515625" customWidth="1"/>
  </cols>
  <sheetData>
    <row r="1" spans="1:18" ht="15" hidden="1" customHeight="1" x14ac:dyDescent="0.25"/>
    <row r="2" spans="1:18" ht="15" hidden="1" customHeight="1" x14ac:dyDescent="0.25"/>
    <row r="3" spans="1:18" ht="15" hidden="1" customHeight="1" x14ac:dyDescent="0.25"/>
    <row r="4" spans="1:18" s="1" customFormat="1" ht="23.25" hidden="1" customHeight="1" x14ac:dyDescent="0.25">
      <c r="A4" s="49" t="s">
        <v>20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8" s="1" customFormat="1" ht="86.25" customHeigh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64" t="s">
        <v>41</v>
      </c>
      <c r="N5" s="65"/>
      <c r="O5" s="65"/>
      <c r="P5" s="65"/>
    </row>
    <row r="6" spans="1:18" s="1" customFormat="1" ht="29.25" customHeight="1" x14ac:dyDescent="0.25">
      <c r="A6" s="66" t="s">
        <v>21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8" s="1" customFormat="1" ht="24" customHeight="1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8" s="2" customFormat="1" ht="39.75" customHeight="1" x14ac:dyDescent="0.15">
      <c r="A8" s="60" t="s">
        <v>3</v>
      </c>
      <c r="B8" s="60" t="s">
        <v>4</v>
      </c>
      <c r="C8" s="60" t="s">
        <v>0</v>
      </c>
      <c r="D8" s="60" t="s">
        <v>25</v>
      </c>
      <c r="E8" s="60"/>
      <c r="F8" s="60"/>
      <c r="G8" s="60"/>
      <c r="H8" s="60"/>
      <c r="I8" s="60"/>
      <c r="J8" s="60"/>
      <c r="K8" s="60"/>
      <c r="L8" s="60"/>
      <c r="M8" s="60"/>
      <c r="N8" s="62"/>
      <c r="O8" s="62"/>
      <c r="P8" s="62"/>
    </row>
    <row r="9" spans="1:18" s="2" customFormat="1" ht="38.25" customHeight="1" x14ac:dyDescent="0.15">
      <c r="A9" s="61"/>
      <c r="B9" s="61"/>
      <c r="C9" s="60"/>
      <c r="D9" s="63" t="s">
        <v>1</v>
      </c>
      <c r="E9" s="60" t="s">
        <v>7</v>
      </c>
      <c r="F9" s="60"/>
      <c r="G9" s="60"/>
      <c r="H9" s="60" t="s">
        <v>8</v>
      </c>
      <c r="I9" s="60"/>
      <c r="J9" s="60"/>
      <c r="K9" s="60" t="s">
        <v>9</v>
      </c>
      <c r="L9" s="60"/>
      <c r="M9" s="60"/>
      <c r="N9" s="60" t="s">
        <v>10</v>
      </c>
      <c r="O9" s="60"/>
      <c r="P9" s="60"/>
    </row>
    <row r="10" spans="1:18" s="2" customFormat="1" ht="84.75" customHeight="1" x14ac:dyDescent="0.15">
      <c r="A10" s="61"/>
      <c r="B10" s="61"/>
      <c r="C10" s="60"/>
      <c r="D10" s="63"/>
      <c r="E10" s="3" t="s">
        <v>2</v>
      </c>
      <c r="F10" s="4" t="s">
        <v>12</v>
      </c>
      <c r="G10" s="4" t="s">
        <v>13</v>
      </c>
      <c r="H10" s="3" t="s">
        <v>2</v>
      </c>
      <c r="I10" s="4" t="s">
        <v>12</v>
      </c>
      <c r="J10" s="4" t="s">
        <v>13</v>
      </c>
      <c r="K10" s="3" t="s">
        <v>2</v>
      </c>
      <c r="L10" s="4" t="s">
        <v>12</v>
      </c>
      <c r="M10" s="4" t="s">
        <v>13</v>
      </c>
      <c r="N10" s="3" t="s">
        <v>2</v>
      </c>
      <c r="O10" s="4" t="s">
        <v>12</v>
      </c>
      <c r="P10" s="4" t="s">
        <v>13</v>
      </c>
    </row>
    <row r="11" spans="1:18" s="2" customFormat="1" ht="24.75" customHeight="1" x14ac:dyDescent="0.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8</v>
      </c>
      <c r="H11" s="5">
        <v>9</v>
      </c>
      <c r="I11" s="5">
        <v>10</v>
      </c>
      <c r="J11" s="5">
        <v>12</v>
      </c>
      <c r="K11" s="5">
        <v>13</v>
      </c>
      <c r="L11" s="5">
        <v>14</v>
      </c>
      <c r="M11" s="5">
        <v>16</v>
      </c>
      <c r="N11" s="5">
        <v>17</v>
      </c>
      <c r="O11" s="5">
        <v>18</v>
      </c>
      <c r="P11" s="5">
        <v>20</v>
      </c>
    </row>
    <row r="12" spans="1:18" ht="15" customHeight="1" x14ac:dyDescent="0.25">
      <c r="A12" s="30" t="s">
        <v>5</v>
      </c>
      <c r="B12" s="34" t="s">
        <v>34</v>
      </c>
      <c r="C12" s="58" t="s">
        <v>6</v>
      </c>
      <c r="D12" s="55">
        <f>D14+D16+D17</f>
        <v>94481.999999999985</v>
      </c>
      <c r="E12" s="55">
        <f t="shared" ref="E12:P12" si="0">E14+E16+E17</f>
        <v>36327.699999999997</v>
      </c>
      <c r="F12" s="55">
        <f t="shared" si="0"/>
        <v>36327.699999999997</v>
      </c>
      <c r="G12" s="55">
        <f t="shared" si="0"/>
        <v>0</v>
      </c>
      <c r="H12" s="55">
        <f t="shared" si="0"/>
        <v>30158.3</v>
      </c>
      <c r="I12" s="55">
        <f t="shared" si="0"/>
        <v>30158.3</v>
      </c>
      <c r="J12" s="55">
        <f t="shared" si="0"/>
        <v>0</v>
      </c>
      <c r="K12" s="55">
        <f t="shared" si="0"/>
        <v>13448</v>
      </c>
      <c r="L12" s="55">
        <f t="shared" si="0"/>
        <v>13448</v>
      </c>
      <c r="M12" s="55">
        <f t="shared" si="0"/>
        <v>0</v>
      </c>
      <c r="N12" s="55">
        <f t="shared" si="0"/>
        <v>14548</v>
      </c>
      <c r="O12" s="55">
        <f t="shared" si="0"/>
        <v>14548</v>
      </c>
      <c r="P12" s="55">
        <f t="shared" si="0"/>
        <v>0</v>
      </c>
      <c r="Q12" s="7"/>
    </row>
    <row r="13" spans="1:18" ht="27" customHeight="1" x14ac:dyDescent="0.25">
      <c r="A13" s="31"/>
      <c r="B13" s="35"/>
      <c r="C13" s="59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7"/>
      <c r="R13" s="7"/>
    </row>
    <row r="14" spans="1:18" ht="32.25" customHeight="1" x14ac:dyDescent="0.25">
      <c r="A14" s="31"/>
      <c r="B14" s="35"/>
      <c r="C14" s="58" t="s">
        <v>14</v>
      </c>
      <c r="D14" s="57">
        <f>D18+D24+D40</f>
        <v>70021.299999999988</v>
      </c>
      <c r="E14" s="57">
        <f t="shared" ref="E14:P14" si="1">E18+E24+E40</f>
        <v>20874.2</v>
      </c>
      <c r="F14" s="57">
        <f t="shared" si="1"/>
        <v>20874.2</v>
      </c>
      <c r="G14" s="57">
        <f t="shared" si="1"/>
        <v>0</v>
      </c>
      <c r="H14" s="57">
        <f t="shared" si="1"/>
        <v>21151.1</v>
      </c>
      <c r="I14" s="57">
        <f t="shared" si="1"/>
        <v>21151.1</v>
      </c>
      <c r="J14" s="57">
        <f t="shared" si="1"/>
        <v>0</v>
      </c>
      <c r="K14" s="57">
        <f t="shared" si="1"/>
        <v>13448</v>
      </c>
      <c r="L14" s="57">
        <f t="shared" si="1"/>
        <v>13448</v>
      </c>
      <c r="M14" s="57">
        <f t="shared" si="1"/>
        <v>0</v>
      </c>
      <c r="N14" s="57">
        <f t="shared" si="1"/>
        <v>14548</v>
      </c>
      <c r="O14" s="57">
        <f t="shared" si="1"/>
        <v>14548</v>
      </c>
      <c r="P14" s="57">
        <f t="shared" si="1"/>
        <v>0</v>
      </c>
      <c r="Q14" s="7"/>
      <c r="R14" s="7"/>
    </row>
    <row r="15" spans="1:18" ht="16.5" customHeight="1" x14ac:dyDescent="0.25">
      <c r="A15" s="31"/>
      <c r="B15" s="35"/>
      <c r="C15" s="59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7"/>
      <c r="R15" s="7"/>
    </row>
    <row r="16" spans="1:18" ht="47.25" customHeight="1" x14ac:dyDescent="0.25">
      <c r="A16" s="31"/>
      <c r="B16" s="35"/>
      <c r="C16" s="18" t="s">
        <v>18</v>
      </c>
      <c r="D16" s="16">
        <f>D34</f>
        <v>373.5</v>
      </c>
      <c r="E16" s="16">
        <f t="shared" ref="E16:P16" si="2">E34</f>
        <v>373.5</v>
      </c>
      <c r="F16" s="16">
        <f t="shared" si="2"/>
        <v>373.5</v>
      </c>
      <c r="G16" s="16">
        <f t="shared" si="2"/>
        <v>0</v>
      </c>
      <c r="H16" s="16">
        <f t="shared" si="2"/>
        <v>0</v>
      </c>
      <c r="I16" s="16">
        <f t="shared" si="2"/>
        <v>0</v>
      </c>
      <c r="J16" s="16">
        <f t="shared" si="2"/>
        <v>0</v>
      </c>
      <c r="K16" s="16">
        <f t="shared" si="2"/>
        <v>0</v>
      </c>
      <c r="L16" s="16">
        <f t="shared" si="2"/>
        <v>0</v>
      </c>
      <c r="M16" s="16">
        <f t="shared" si="2"/>
        <v>0</v>
      </c>
      <c r="N16" s="16">
        <f t="shared" si="2"/>
        <v>0</v>
      </c>
      <c r="O16" s="16">
        <f t="shared" si="2"/>
        <v>0</v>
      </c>
      <c r="P16" s="16">
        <f t="shared" si="2"/>
        <v>0</v>
      </c>
      <c r="Q16" s="7"/>
      <c r="R16" s="7"/>
    </row>
    <row r="17" spans="1:18" ht="51" customHeight="1" x14ac:dyDescent="0.25">
      <c r="A17" s="31"/>
      <c r="B17" s="35"/>
      <c r="C17" s="18" t="s">
        <v>23</v>
      </c>
      <c r="D17" s="16">
        <f>D41+D35</f>
        <v>24087.200000000001</v>
      </c>
      <c r="E17" s="16">
        <f t="shared" ref="E17:P17" si="3">E41+E35</f>
        <v>15080</v>
      </c>
      <c r="F17" s="16">
        <f t="shared" si="3"/>
        <v>15080</v>
      </c>
      <c r="G17" s="16">
        <f t="shared" si="3"/>
        <v>0</v>
      </c>
      <c r="H17" s="16">
        <f t="shared" si="3"/>
        <v>9007.2000000000007</v>
      </c>
      <c r="I17" s="16">
        <f t="shared" si="3"/>
        <v>9007.2000000000007</v>
      </c>
      <c r="J17" s="16">
        <f t="shared" si="3"/>
        <v>0</v>
      </c>
      <c r="K17" s="16">
        <f t="shared" si="3"/>
        <v>0</v>
      </c>
      <c r="L17" s="16">
        <f t="shared" si="3"/>
        <v>0</v>
      </c>
      <c r="M17" s="16">
        <f t="shared" si="3"/>
        <v>0</v>
      </c>
      <c r="N17" s="16">
        <f t="shared" si="3"/>
        <v>0</v>
      </c>
      <c r="O17" s="16">
        <f t="shared" si="3"/>
        <v>0</v>
      </c>
      <c r="P17" s="16">
        <f t="shared" si="3"/>
        <v>0</v>
      </c>
      <c r="Q17" s="7"/>
      <c r="R17" s="7"/>
    </row>
    <row r="18" spans="1:18" ht="15" customHeight="1" x14ac:dyDescent="0.25">
      <c r="A18" s="30" t="s">
        <v>24</v>
      </c>
      <c r="B18" s="32" t="s">
        <v>22</v>
      </c>
      <c r="C18" s="34" t="s">
        <v>6</v>
      </c>
      <c r="D18" s="55">
        <f>D20+D21+D22+D23</f>
        <v>15890</v>
      </c>
      <c r="E18" s="28">
        <f t="shared" ref="E18:P18" si="4">E20+E21+E22+E23</f>
        <v>7110</v>
      </c>
      <c r="F18" s="28">
        <f t="shared" si="4"/>
        <v>7110</v>
      </c>
      <c r="G18" s="28">
        <f t="shared" si="4"/>
        <v>0</v>
      </c>
      <c r="H18" s="28">
        <f t="shared" si="4"/>
        <v>7560</v>
      </c>
      <c r="I18" s="28">
        <f t="shared" si="4"/>
        <v>7560</v>
      </c>
      <c r="J18" s="28">
        <f t="shared" si="4"/>
        <v>0</v>
      </c>
      <c r="K18" s="28">
        <f t="shared" si="4"/>
        <v>60</v>
      </c>
      <c r="L18" s="28">
        <f t="shared" si="4"/>
        <v>60</v>
      </c>
      <c r="M18" s="28">
        <f t="shared" si="4"/>
        <v>0</v>
      </c>
      <c r="N18" s="28">
        <f t="shared" si="4"/>
        <v>1160</v>
      </c>
      <c r="O18" s="28">
        <f t="shared" si="4"/>
        <v>1160</v>
      </c>
      <c r="P18" s="28">
        <f t="shared" si="4"/>
        <v>0</v>
      </c>
      <c r="Q18" s="7"/>
      <c r="R18" s="7"/>
    </row>
    <row r="19" spans="1:18" ht="60.75" customHeight="1" x14ac:dyDescent="0.25">
      <c r="A19" s="31"/>
      <c r="B19" s="33"/>
      <c r="C19" s="35"/>
      <c r="D19" s="56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7"/>
      <c r="R19" s="7"/>
    </row>
    <row r="20" spans="1:18" ht="89.25" customHeight="1" x14ac:dyDescent="0.25">
      <c r="A20" s="6" t="s">
        <v>26</v>
      </c>
      <c r="B20" s="17" t="s">
        <v>28</v>
      </c>
      <c r="C20" s="17" t="s">
        <v>11</v>
      </c>
      <c r="D20" s="16">
        <f>E20+H20+K20+N20</f>
        <v>13698.1</v>
      </c>
      <c r="E20" s="16">
        <f>F20+G20</f>
        <v>7050</v>
      </c>
      <c r="F20" s="16">
        <v>7050</v>
      </c>
      <c r="G20" s="16">
        <v>0</v>
      </c>
      <c r="H20" s="16">
        <v>6648.1</v>
      </c>
      <c r="I20" s="16">
        <v>6648.1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R20" s="7"/>
    </row>
    <row r="21" spans="1:18" ht="80.25" customHeight="1" x14ac:dyDescent="0.25">
      <c r="A21" s="6" t="s">
        <v>45</v>
      </c>
      <c r="B21" s="26" t="s">
        <v>28</v>
      </c>
      <c r="C21" s="26" t="s">
        <v>11</v>
      </c>
      <c r="D21" s="16">
        <f>E21+H21+K21+N21</f>
        <v>1100</v>
      </c>
      <c r="E21" s="16">
        <f>F21+G21</f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1100</v>
      </c>
      <c r="O21" s="16">
        <v>1100</v>
      </c>
      <c r="P21" s="16">
        <v>0</v>
      </c>
      <c r="R21" s="7"/>
    </row>
    <row r="22" spans="1:18" s="14" customFormat="1" ht="79.5" customHeight="1" x14ac:dyDescent="0.25">
      <c r="A22" s="6" t="s">
        <v>46</v>
      </c>
      <c r="B22" s="24" t="s">
        <v>43</v>
      </c>
      <c r="C22" s="17" t="s">
        <v>42</v>
      </c>
      <c r="D22" s="27">
        <v>851.9</v>
      </c>
      <c r="E22" s="27">
        <v>0</v>
      </c>
      <c r="F22" s="27">
        <v>0</v>
      </c>
      <c r="G22" s="27">
        <v>0</v>
      </c>
      <c r="H22" s="27">
        <v>851.9</v>
      </c>
      <c r="I22" s="27">
        <v>851.9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13"/>
      <c r="R22" s="13"/>
    </row>
    <row r="23" spans="1:18" ht="77.25" customHeight="1" x14ac:dyDescent="0.25">
      <c r="A23" s="6" t="s">
        <v>27</v>
      </c>
      <c r="B23" s="17" t="s">
        <v>22</v>
      </c>
      <c r="C23" s="17" t="s">
        <v>11</v>
      </c>
      <c r="D23" s="16">
        <f>E23+H23+K23+N23</f>
        <v>240</v>
      </c>
      <c r="E23" s="16">
        <f>F23+G23</f>
        <v>60</v>
      </c>
      <c r="F23" s="16">
        <v>60</v>
      </c>
      <c r="G23" s="16">
        <v>0</v>
      </c>
      <c r="H23" s="16">
        <f>I23+J23</f>
        <v>60</v>
      </c>
      <c r="I23" s="16">
        <v>60</v>
      </c>
      <c r="J23" s="16">
        <v>0</v>
      </c>
      <c r="K23" s="16">
        <v>60</v>
      </c>
      <c r="L23" s="16">
        <v>60</v>
      </c>
      <c r="M23" s="16">
        <v>0</v>
      </c>
      <c r="N23" s="16">
        <v>60</v>
      </c>
      <c r="O23" s="16">
        <v>60</v>
      </c>
      <c r="P23" s="16">
        <v>0</v>
      </c>
      <c r="Q23" s="7"/>
      <c r="R23" s="7"/>
    </row>
    <row r="24" spans="1:18" s="9" customFormat="1" ht="33" customHeight="1" x14ac:dyDescent="0.25">
      <c r="A24" s="36" t="s">
        <v>39</v>
      </c>
      <c r="B24" s="38" t="s">
        <v>44</v>
      </c>
      <c r="C24" s="40" t="s">
        <v>6</v>
      </c>
      <c r="D24" s="54">
        <f>D28+D29+D30+D31+D32</f>
        <v>53511.299999999996</v>
      </c>
      <c r="E24" s="54">
        <f t="shared" ref="E24:P24" si="5">E28+E29+E30+E31+E32</f>
        <v>13544.2</v>
      </c>
      <c r="F24" s="54">
        <f t="shared" si="5"/>
        <v>13544.2</v>
      </c>
      <c r="G24" s="54">
        <f t="shared" si="5"/>
        <v>0</v>
      </c>
      <c r="H24" s="54">
        <f t="shared" si="5"/>
        <v>13391.1</v>
      </c>
      <c r="I24" s="54">
        <f t="shared" si="5"/>
        <v>13391.1</v>
      </c>
      <c r="J24" s="54">
        <f t="shared" si="5"/>
        <v>0</v>
      </c>
      <c r="K24" s="54">
        <f t="shared" si="5"/>
        <v>13288</v>
      </c>
      <c r="L24" s="54">
        <f t="shared" si="5"/>
        <v>13288</v>
      </c>
      <c r="M24" s="54">
        <f t="shared" si="5"/>
        <v>0</v>
      </c>
      <c r="N24" s="54">
        <f t="shared" si="5"/>
        <v>13288</v>
      </c>
      <c r="O24" s="54">
        <f t="shared" si="5"/>
        <v>13288</v>
      </c>
      <c r="P24" s="54">
        <f t="shared" si="5"/>
        <v>0</v>
      </c>
      <c r="Q24" s="8"/>
      <c r="R24" s="8"/>
    </row>
    <row r="25" spans="1:18" s="9" customFormat="1" ht="18" customHeight="1" x14ac:dyDescent="0.25">
      <c r="A25" s="37"/>
      <c r="B25" s="38"/>
      <c r="C25" s="41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8"/>
      <c r="R25" s="8"/>
    </row>
    <row r="26" spans="1:18" s="9" customFormat="1" ht="36" customHeight="1" x14ac:dyDescent="0.25">
      <c r="A26" s="37"/>
      <c r="B26" s="39"/>
      <c r="C26" s="38" t="s">
        <v>11</v>
      </c>
      <c r="D26" s="51">
        <f>E26+H26+K26+N26</f>
        <v>53511.3</v>
      </c>
      <c r="E26" s="52">
        <f>F26+G26</f>
        <v>13544.2</v>
      </c>
      <c r="F26" s="52">
        <f>F28+F29+F30+F31+F32</f>
        <v>13544.2</v>
      </c>
      <c r="G26" s="52">
        <f t="shared" ref="G26:P26" si="6">G28+G29+G30+G31+G32</f>
        <v>0</v>
      </c>
      <c r="H26" s="52">
        <f>I26+J26</f>
        <v>13391.1</v>
      </c>
      <c r="I26" s="52">
        <f>I28+I29+I30+I31+I32</f>
        <v>13391.1</v>
      </c>
      <c r="J26" s="52">
        <f t="shared" si="6"/>
        <v>0</v>
      </c>
      <c r="K26" s="52">
        <f>L26+M26</f>
        <v>13288</v>
      </c>
      <c r="L26" s="52">
        <f>L28+L29+L30+L31+L32</f>
        <v>13288</v>
      </c>
      <c r="M26" s="52">
        <f t="shared" si="6"/>
        <v>0</v>
      </c>
      <c r="N26" s="52">
        <f>O26+P26</f>
        <v>13288</v>
      </c>
      <c r="O26" s="52">
        <f>O28+O29+O30+O31+O32</f>
        <v>13288</v>
      </c>
      <c r="P26" s="52">
        <f t="shared" si="6"/>
        <v>0</v>
      </c>
      <c r="Q26" s="8"/>
      <c r="R26" s="8"/>
    </row>
    <row r="27" spans="1:18" s="9" customFormat="1" ht="30.75" hidden="1" customHeight="1" x14ac:dyDescent="0.25">
      <c r="A27" s="37"/>
      <c r="B27" s="39"/>
      <c r="C27" s="50"/>
      <c r="D27" s="51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8"/>
      <c r="R27" s="8"/>
    </row>
    <row r="28" spans="1:18" s="9" customFormat="1" ht="55.5" customHeight="1" x14ac:dyDescent="0.25">
      <c r="A28" s="19" t="s">
        <v>36</v>
      </c>
      <c r="B28" s="25" t="s">
        <v>44</v>
      </c>
      <c r="C28" s="20" t="s">
        <v>11</v>
      </c>
      <c r="D28" s="21">
        <f t="shared" ref="D28:D32" si="7">E28+H28+K28+N28</f>
        <v>68</v>
      </c>
      <c r="E28" s="21">
        <v>17</v>
      </c>
      <c r="F28" s="21">
        <v>17</v>
      </c>
      <c r="G28" s="21">
        <v>0</v>
      </c>
      <c r="H28" s="21">
        <v>17</v>
      </c>
      <c r="I28" s="21">
        <v>17</v>
      </c>
      <c r="J28" s="21">
        <v>0</v>
      </c>
      <c r="K28" s="21">
        <v>17</v>
      </c>
      <c r="L28" s="21">
        <v>17</v>
      </c>
      <c r="M28" s="21">
        <v>0</v>
      </c>
      <c r="N28" s="21">
        <v>17</v>
      </c>
      <c r="O28" s="21">
        <v>17</v>
      </c>
      <c r="P28" s="21">
        <v>0</v>
      </c>
      <c r="Q28" s="8"/>
      <c r="R28" s="8"/>
    </row>
    <row r="29" spans="1:18" s="9" customFormat="1" ht="84.75" customHeight="1" x14ac:dyDescent="0.25">
      <c r="A29" s="19" t="s">
        <v>35</v>
      </c>
      <c r="B29" s="20" t="s">
        <v>19</v>
      </c>
      <c r="C29" s="20" t="s">
        <v>11</v>
      </c>
      <c r="D29" s="21">
        <f t="shared" si="7"/>
        <v>1102</v>
      </c>
      <c r="E29" s="21">
        <v>187</v>
      </c>
      <c r="F29" s="21">
        <v>187</v>
      </c>
      <c r="G29" s="21">
        <v>0</v>
      </c>
      <c r="H29" s="21">
        <f>I29+J29</f>
        <v>305</v>
      </c>
      <c r="I29" s="21">
        <v>305</v>
      </c>
      <c r="J29" s="21">
        <v>0</v>
      </c>
      <c r="K29" s="21">
        <f>L29+M29</f>
        <v>305</v>
      </c>
      <c r="L29" s="21">
        <v>305</v>
      </c>
      <c r="M29" s="21">
        <v>0</v>
      </c>
      <c r="N29" s="21">
        <f>O29+P29</f>
        <v>305</v>
      </c>
      <c r="O29" s="21">
        <v>305</v>
      </c>
      <c r="P29" s="21">
        <v>0</v>
      </c>
      <c r="Q29" s="8"/>
      <c r="R29" s="8"/>
    </row>
    <row r="30" spans="1:18" s="9" customFormat="1" ht="52.5" customHeight="1" x14ac:dyDescent="0.25">
      <c r="A30" s="19" t="s">
        <v>37</v>
      </c>
      <c r="B30" s="20" t="s">
        <v>33</v>
      </c>
      <c r="C30" s="20" t="s">
        <v>11</v>
      </c>
      <c r="D30" s="21">
        <f t="shared" si="7"/>
        <v>883.6</v>
      </c>
      <c r="E30" s="21">
        <v>883.6</v>
      </c>
      <c r="F30" s="21">
        <v>883.6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8"/>
      <c r="R30" s="8"/>
    </row>
    <row r="31" spans="1:18" s="9" customFormat="1" ht="56.25" customHeight="1" x14ac:dyDescent="0.25">
      <c r="A31" s="19" t="s">
        <v>40</v>
      </c>
      <c r="B31" s="20" t="s">
        <v>33</v>
      </c>
      <c r="C31" s="20" t="s">
        <v>11</v>
      </c>
      <c r="D31" s="21">
        <f t="shared" si="7"/>
        <v>49694.7</v>
      </c>
      <c r="E31" s="21">
        <v>11818.6</v>
      </c>
      <c r="F31" s="21">
        <v>11818.6</v>
      </c>
      <c r="G31" s="21">
        <v>0</v>
      </c>
      <c r="H31" s="21">
        <v>12344.1</v>
      </c>
      <c r="I31" s="21">
        <v>12344.1</v>
      </c>
      <c r="J31" s="21">
        <v>0</v>
      </c>
      <c r="K31" s="21">
        <v>12766</v>
      </c>
      <c r="L31" s="21">
        <v>12766</v>
      </c>
      <c r="M31" s="21">
        <v>0</v>
      </c>
      <c r="N31" s="21">
        <v>12766</v>
      </c>
      <c r="O31" s="21">
        <v>12766</v>
      </c>
      <c r="P31" s="21">
        <v>0</v>
      </c>
      <c r="Q31" s="8"/>
      <c r="R31" s="8"/>
    </row>
    <row r="32" spans="1:18" s="9" customFormat="1" ht="75.75" customHeight="1" x14ac:dyDescent="0.25">
      <c r="A32" s="19" t="s">
        <v>29</v>
      </c>
      <c r="B32" s="20" t="s">
        <v>44</v>
      </c>
      <c r="C32" s="20" t="s">
        <v>11</v>
      </c>
      <c r="D32" s="21">
        <f t="shared" si="7"/>
        <v>1763</v>
      </c>
      <c r="E32" s="21">
        <v>638</v>
      </c>
      <c r="F32" s="21">
        <v>638</v>
      </c>
      <c r="G32" s="21">
        <v>0</v>
      </c>
      <c r="H32" s="21">
        <v>725</v>
      </c>
      <c r="I32" s="21">
        <v>725</v>
      </c>
      <c r="J32" s="21">
        <v>0</v>
      </c>
      <c r="K32" s="21">
        <v>200</v>
      </c>
      <c r="L32" s="21">
        <v>200</v>
      </c>
      <c r="M32" s="21">
        <v>0</v>
      </c>
      <c r="N32" s="21">
        <v>200</v>
      </c>
      <c r="O32" s="21">
        <v>200</v>
      </c>
      <c r="P32" s="21">
        <v>0</v>
      </c>
      <c r="Q32" s="8"/>
      <c r="R32" s="8"/>
    </row>
    <row r="33" spans="1:18" s="10" customFormat="1" ht="51.75" customHeight="1" x14ac:dyDescent="0.25">
      <c r="A33" s="42" t="s">
        <v>15</v>
      </c>
      <c r="B33" s="32" t="s">
        <v>44</v>
      </c>
      <c r="C33" s="18" t="s">
        <v>6</v>
      </c>
      <c r="D33" s="15">
        <f>D34+D35</f>
        <v>453.5</v>
      </c>
      <c r="E33" s="22">
        <f t="shared" ref="E33:P33" si="8">E34+E35</f>
        <v>453.5</v>
      </c>
      <c r="F33" s="15">
        <f t="shared" si="8"/>
        <v>453.5</v>
      </c>
      <c r="G33" s="15">
        <f t="shared" si="8"/>
        <v>0</v>
      </c>
      <c r="H33" s="15">
        <f t="shared" si="8"/>
        <v>0</v>
      </c>
      <c r="I33" s="15">
        <f t="shared" si="8"/>
        <v>0</v>
      </c>
      <c r="J33" s="15">
        <f t="shared" si="8"/>
        <v>0</v>
      </c>
      <c r="K33" s="15">
        <f t="shared" si="8"/>
        <v>0</v>
      </c>
      <c r="L33" s="15">
        <f t="shared" si="8"/>
        <v>0</v>
      </c>
      <c r="M33" s="15">
        <f t="shared" si="8"/>
        <v>0</v>
      </c>
      <c r="N33" s="15">
        <f t="shared" si="8"/>
        <v>0</v>
      </c>
      <c r="O33" s="15">
        <f t="shared" si="8"/>
        <v>0</v>
      </c>
      <c r="P33" s="15">
        <f t="shared" si="8"/>
        <v>0</v>
      </c>
      <c r="Q33" s="8"/>
      <c r="R33" s="8"/>
    </row>
    <row r="34" spans="1:18" s="10" customFormat="1" ht="45.75" customHeight="1" x14ac:dyDescent="0.25">
      <c r="A34" s="48"/>
      <c r="B34" s="44"/>
      <c r="C34" s="18" t="s">
        <v>18</v>
      </c>
      <c r="D34" s="15">
        <f>D36+D37</f>
        <v>373.5</v>
      </c>
      <c r="E34" s="22">
        <f t="shared" ref="E34:P34" si="9">E36+E37</f>
        <v>373.5</v>
      </c>
      <c r="F34" s="15">
        <f t="shared" si="9"/>
        <v>373.5</v>
      </c>
      <c r="G34" s="15">
        <f t="shared" si="9"/>
        <v>0</v>
      </c>
      <c r="H34" s="15">
        <f t="shared" si="9"/>
        <v>0</v>
      </c>
      <c r="I34" s="15">
        <f t="shared" si="9"/>
        <v>0</v>
      </c>
      <c r="J34" s="15">
        <f t="shared" si="9"/>
        <v>0</v>
      </c>
      <c r="K34" s="15">
        <f t="shared" si="9"/>
        <v>0</v>
      </c>
      <c r="L34" s="15">
        <f t="shared" si="9"/>
        <v>0</v>
      </c>
      <c r="M34" s="15">
        <f t="shared" si="9"/>
        <v>0</v>
      </c>
      <c r="N34" s="15">
        <f t="shared" si="9"/>
        <v>0</v>
      </c>
      <c r="O34" s="15">
        <v>0</v>
      </c>
      <c r="P34" s="15">
        <f t="shared" si="9"/>
        <v>0</v>
      </c>
      <c r="Q34" s="8"/>
      <c r="R34" s="8"/>
    </row>
    <row r="35" spans="1:18" s="10" customFormat="1" ht="45.75" customHeight="1" x14ac:dyDescent="0.25">
      <c r="A35" s="47"/>
      <c r="B35" s="45"/>
      <c r="C35" s="18" t="s">
        <v>17</v>
      </c>
      <c r="D35" s="15">
        <f>D38</f>
        <v>80</v>
      </c>
      <c r="E35" s="22">
        <f>E38</f>
        <v>80</v>
      </c>
      <c r="F35" s="15">
        <f t="shared" ref="F35:P35" si="10">F38</f>
        <v>80</v>
      </c>
      <c r="G35" s="15">
        <f t="shared" si="10"/>
        <v>0</v>
      </c>
      <c r="H35" s="15">
        <v>0</v>
      </c>
      <c r="I35" s="15">
        <f t="shared" si="10"/>
        <v>0</v>
      </c>
      <c r="J35" s="15">
        <f t="shared" si="10"/>
        <v>0</v>
      </c>
      <c r="K35" s="15">
        <f t="shared" si="10"/>
        <v>0</v>
      </c>
      <c r="L35" s="15">
        <f t="shared" si="10"/>
        <v>0</v>
      </c>
      <c r="M35" s="15">
        <f t="shared" si="10"/>
        <v>0</v>
      </c>
      <c r="N35" s="15">
        <v>0</v>
      </c>
      <c r="O35" s="15">
        <v>0</v>
      </c>
      <c r="P35" s="15">
        <f t="shared" si="10"/>
        <v>0</v>
      </c>
      <c r="Q35" s="8"/>
      <c r="R35" s="8"/>
    </row>
    <row r="36" spans="1:18" s="10" customFormat="1" ht="45.75" customHeight="1" x14ac:dyDescent="0.25">
      <c r="A36" s="6" t="s">
        <v>30</v>
      </c>
      <c r="B36" s="17" t="s">
        <v>18</v>
      </c>
      <c r="C36" s="17" t="s">
        <v>18</v>
      </c>
      <c r="D36" s="16">
        <v>23</v>
      </c>
      <c r="E36" s="16">
        <v>23</v>
      </c>
      <c r="F36" s="16">
        <v>23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8"/>
      <c r="R36" s="8"/>
    </row>
    <row r="37" spans="1:18" s="10" customFormat="1" ht="47.25" customHeight="1" x14ac:dyDescent="0.25">
      <c r="A37" s="46" t="s">
        <v>31</v>
      </c>
      <c r="B37" s="17" t="s">
        <v>18</v>
      </c>
      <c r="C37" s="17" t="s">
        <v>18</v>
      </c>
      <c r="D37" s="16">
        <f t="shared" ref="D37:D43" si="11">E37+H37+K37+N37</f>
        <v>350.5</v>
      </c>
      <c r="E37" s="16">
        <f>F37+G37</f>
        <v>350.5</v>
      </c>
      <c r="F37" s="16">
        <v>350.5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8"/>
      <c r="R37" s="8"/>
    </row>
    <row r="38" spans="1:18" s="10" customFormat="1" ht="59.25" customHeight="1" x14ac:dyDescent="0.25">
      <c r="A38" s="47"/>
      <c r="B38" s="17" t="s">
        <v>17</v>
      </c>
      <c r="C38" s="17" t="s">
        <v>17</v>
      </c>
      <c r="D38" s="16">
        <f t="shared" si="11"/>
        <v>80</v>
      </c>
      <c r="E38" s="16">
        <v>80</v>
      </c>
      <c r="F38" s="16">
        <v>80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8"/>
      <c r="R38" s="8"/>
    </row>
    <row r="39" spans="1:18" s="10" customFormat="1" ht="51.75" customHeight="1" x14ac:dyDescent="0.25">
      <c r="A39" s="42" t="s">
        <v>16</v>
      </c>
      <c r="B39" s="32" t="s">
        <v>44</v>
      </c>
      <c r="C39" s="18" t="s">
        <v>6</v>
      </c>
      <c r="D39" s="15">
        <f t="shared" si="11"/>
        <v>24627.200000000001</v>
      </c>
      <c r="E39" s="15">
        <f>F39+G39</f>
        <v>15220</v>
      </c>
      <c r="F39" s="15">
        <f>F40+F41</f>
        <v>15220</v>
      </c>
      <c r="G39" s="15">
        <f t="shared" ref="G39:P39" si="12">G40+G41</f>
        <v>0</v>
      </c>
      <c r="H39" s="15">
        <f>I39</f>
        <v>9207.2000000000007</v>
      </c>
      <c r="I39" s="15">
        <f>I40+I41</f>
        <v>9207.2000000000007</v>
      </c>
      <c r="J39" s="15">
        <f t="shared" si="12"/>
        <v>0</v>
      </c>
      <c r="K39" s="15">
        <f>L39+M39</f>
        <v>100</v>
      </c>
      <c r="L39" s="15">
        <f>L40+L41</f>
        <v>100</v>
      </c>
      <c r="M39" s="15">
        <f t="shared" si="12"/>
        <v>0</v>
      </c>
      <c r="N39" s="15">
        <f>O39+P39</f>
        <v>100</v>
      </c>
      <c r="O39" s="15">
        <f>O40+O41</f>
        <v>100</v>
      </c>
      <c r="P39" s="15">
        <f t="shared" si="12"/>
        <v>0</v>
      </c>
      <c r="Q39" s="8"/>
      <c r="R39" s="8"/>
    </row>
    <row r="40" spans="1:18" s="10" customFormat="1" ht="36" customHeight="1" x14ac:dyDescent="0.25">
      <c r="A40" s="43"/>
      <c r="B40" s="44"/>
      <c r="C40" s="18" t="s">
        <v>14</v>
      </c>
      <c r="D40" s="16">
        <f t="shared" si="11"/>
        <v>620</v>
      </c>
      <c r="E40" s="16">
        <f>F40+G40</f>
        <v>220</v>
      </c>
      <c r="F40" s="16">
        <f t="shared" ref="F40:P40" si="13">F42</f>
        <v>220</v>
      </c>
      <c r="G40" s="16">
        <f t="shared" si="13"/>
        <v>0</v>
      </c>
      <c r="H40" s="16">
        <f>I40+J40</f>
        <v>200</v>
      </c>
      <c r="I40" s="16">
        <f t="shared" si="13"/>
        <v>200</v>
      </c>
      <c r="J40" s="16">
        <f t="shared" si="13"/>
        <v>0</v>
      </c>
      <c r="K40" s="16">
        <f>L40+M40</f>
        <v>100</v>
      </c>
      <c r="L40" s="16">
        <f t="shared" si="13"/>
        <v>100</v>
      </c>
      <c r="M40" s="16">
        <f t="shared" si="13"/>
        <v>0</v>
      </c>
      <c r="N40" s="16">
        <f>O40+P40</f>
        <v>100</v>
      </c>
      <c r="O40" s="16">
        <f t="shared" si="13"/>
        <v>100</v>
      </c>
      <c r="P40" s="16">
        <f t="shared" si="13"/>
        <v>0</v>
      </c>
      <c r="Q40" s="8"/>
      <c r="R40" s="8"/>
    </row>
    <row r="41" spans="1:18" s="10" customFormat="1" ht="47.25" customHeight="1" x14ac:dyDescent="0.25">
      <c r="A41" s="43"/>
      <c r="B41" s="45"/>
      <c r="C41" s="23" t="s">
        <v>17</v>
      </c>
      <c r="D41" s="16">
        <f t="shared" si="11"/>
        <v>24007.200000000001</v>
      </c>
      <c r="E41" s="16">
        <f>F41+G41</f>
        <v>15000</v>
      </c>
      <c r="F41" s="16">
        <f t="shared" ref="F41:P41" si="14">F43</f>
        <v>15000</v>
      </c>
      <c r="G41" s="16">
        <f t="shared" si="14"/>
        <v>0</v>
      </c>
      <c r="H41" s="16">
        <f>I41+J41</f>
        <v>9007.2000000000007</v>
      </c>
      <c r="I41" s="16">
        <f t="shared" si="14"/>
        <v>9007.2000000000007</v>
      </c>
      <c r="J41" s="16">
        <f t="shared" si="14"/>
        <v>0</v>
      </c>
      <c r="K41" s="16">
        <f>L41+M41</f>
        <v>0</v>
      </c>
      <c r="L41" s="16">
        <f t="shared" si="14"/>
        <v>0</v>
      </c>
      <c r="M41" s="16">
        <f t="shared" si="14"/>
        <v>0</v>
      </c>
      <c r="N41" s="16">
        <f>O41+P41</f>
        <v>0</v>
      </c>
      <c r="O41" s="16">
        <f t="shared" si="14"/>
        <v>0</v>
      </c>
      <c r="P41" s="16">
        <f t="shared" si="14"/>
        <v>0</v>
      </c>
      <c r="Q41" s="8"/>
      <c r="R41" s="8"/>
    </row>
    <row r="42" spans="1:18" s="10" customFormat="1" ht="93.75" customHeight="1" x14ac:dyDescent="0.25">
      <c r="A42" s="6" t="s">
        <v>32</v>
      </c>
      <c r="B42" s="17" t="s">
        <v>44</v>
      </c>
      <c r="C42" s="17" t="s">
        <v>14</v>
      </c>
      <c r="D42" s="16">
        <f t="shared" si="11"/>
        <v>620</v>
      </c>
      <c r="E42" s="16">
        <f>F42+G42</f>
        <v>220</v>
      </c>
      <c r="F42" s="16">
        <v>220</v>
      </c>
      <c r="G42" s="16">
        <v>0</v>
      </c>
      <c r="H42" s="16">
        <f>I42+J42</f>
        <v>200</v>
      </c>
      <c r="I42" s="16">
        <v>200</v>
      </c>
      <c r="J42" s="16">
        <v>0</v>
      </c>
      <c r="K42" s="16">
        <f>L42+M42</f>
        <v>100</v>
      </c>
      <c r="L42" s="16">
        <v>100</v>
      </c>
      <c r="M42" s="16">
        <v>0</v>
      </c>
      <c r="N42" s="16">
        <f>O42+P42</f>
        <v>100</v>
      </c>
      <c r="O42" s="16">
        <v>100</v>
      </c>
      <c r="P42" s="16">
        <v>0</v>
      </c>
      <c r="Q42" s="8"/>
      <c r="R42" s="8"/>
    </row>
    <row r="43" spans="1:18" s="10" customFormat="1" ht="98.25" customHeight="1" x14ac:dyDescent="0.25">
      <c r="A43" s="6" t="s">
        <v>38</v>
      </c>
      <c r="B43" s="17" t="s">
        <v>17</v>
      </c>
      <c r="C43" s="17" t="s">
        <v>17</v>
      </c>
      <c r="D43" s="16">
        <f t="shared" si="11"/>
        <v>24007.200000000001</v>
      </c>
      <c r="E43" s="16">
        <f>F43+G43</f>
        <v>15000</v>
      </c>
      <c r="F43" s="16">
        <v>15000</v>
      </c>
      <c r="G43" s="16">
        <v>0</v>
      </c>
      <c r="H43" s="16">
        <v>9007.2000000000007</v>
      </c>
      <c r="I43" s="16">
        <v>9007.2000000000007</v>
      </c>
      <c r="J43" s="16">
        <v>0</v>
      </c>
      <c r="K43" s="16">
        <f>L43+M43</f>
        <v>0</v>
      </c>
      <c r="L43" s="16">
        <v>0</v>
      </c>
      <c r="M43" s="16">
        <v>0</v>
      </c>
      <c r="N43" s="16">
        <f>O43+P43</f>
        <v>0</v>
      </c>
      <c r="O43" s="16">
        <v>0</v>
      </c>
      <c r="P43" s="16">
        <v>0</v>
      </c>
      <c r="Q43" s="8"/>
      <c r="R43" s="8"/>
    </row>
    <row r="44" spans="1:18" ht="48" customHeight="1" x14ac:dyDescent="0.25">
      <c r="R44" s="7"/>
    </row>
  </sheetData>
  <mergeCells count="93">
    <mergeCell ref="M5:P5"/>
    <mergeCell ref="P14:P15"/>
    <mergeCell ref="H14:H15"/>
    <mergeCell ref="I14:I15"/>
    <mergeCell ref="M14:M15"/>
    <mergeCell ref="N14:N15"/>
    <mergeCell ref="J14:J15"/>
    <mergeCell ref="K14:K15"/>
    <mergeCell ref="L14:L15"/>
    <mergeCell ref="O14:O15"/>
    <mergeCell ref="M12:M13"/>
    <mergeCell ref="N12:N13"/>
    <mergeCell ref="O12:O13"/>
    <mergeCell ref="A6:P7"/>
    <mergeCell ref="P12:P13"/>
    <mergeCell ref="A12:A17"/>
    <mergeCell ref="A8:A10"/>
    <mergeCell ref="B8:B10"/>
    <mergeCell ref="C8:C10"/>
    <mergeCell ref="D8:P8"/>
    <mergeCell ref="D9:D10"/>
    <mergeCell ref="E9:G9"/>
    <mergeCell ref="H9:J9"/>
    <mergeCell ref="K9:M9"/>
    <mergeCell ref="N9:P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J18:J19"/>
    <mergeCell ref="J12:J13"/>
    <mergeCell ref="K12:K13"/>
    <mergeCell ref="L12:L13"/>
    <mergeCell ref="G14:G15"/>
    <mergeCell ref="H12:H13"/>
    <mergeCell ref="I12:I13"/>
    <mergeCell ref="G12:G13"/>
    <mergeCell ref="G18:G19"/>
    <mergeCell ref="H18:H19"/>
    <mergeCell ref="P26:P27"/>
    <mergeCell ref="D24:D25"/>
    <mergeCell ref="E24:E25"/>
    <mergeCell ref="F18:F19"/>
    <mergeCell ref="M26:M27"/>
    <mergeCell ref="N26:N27"/>
    <mergeCell ref="D18:D19"/>
    <mergeCell ref="E18:E19"/>
    <mergeCell ref="L26:L27"/>
    <mergeCell ref="H26:H27"/>
    <mergeCell ref="I26:I27"/>
    <mergeCell ref="J26:J27"/>
    <mergeCell ref="K26:K27"/>
    <mergeCell ref="F24:F25"/>
    <mergeCell ref="G24:G25"/>
    <mergeCell ref="I18:I19"/>
    <mergeCell ref="A4:P4"/>
    <mergeCell ref="C26:C27"/>
    <mergeCell ref="D26:D27"/>
    <mergeCell ref="E26:E27"/>
    <mergeCell ref="F26:F27"/>
    <mergeCell ref="G26:G27"/>
    <mergeCell ref="M24:M25"/>
    <mergeCell ref="N24:N25"/>
    <mergeCell ref="O24:O25"/>
    <mergeCell ref="P24:P25"/>
    <mergeCell ref="H24:H25"/>
    <mergeCell ref="I24:I25"/>
    <mergeCell ref="J24:J25"/>
    <mergeCell ref="K24:K25"/>
    <mergeCell ref="L24:L25"/>
    <mergeCell ref="O26:O27"/>
    <mergeCell ref="A39:A41"/>
    <mergeCell ref="B39:B41"/>
    <mergeCell ref="A37:A38"/>
    <mergeCell ref="A33:A35"/>
    <mergeCell ref="B33:B35"/>
    <mergeCell ref="A18:A19"/>
    <mergeCell ref="B18:B19"/>
    <mergeCell ref="C18:C19"/>
    <mergeCell ref="A24:A27"/>
    <mergeCell ref="B24:B27"/>
    <mergeCell ref="C24:C25"/>
    <mergeCell ref="P18:P19"/>
    <mergeCell ref="K18:K19"/>
    <mergeCell ref="L18:L19"/>
    <mergeCell ref="M18:M19"/>
    <mergeCell ref="N18:N19"/>
    <mergeCell ref="O18:O19"/>
  </mergeCells>
  <printOptions horizontalCentered="1"/>
  <pageMargins left="0.15748031496062992" right="0.15748031496062992" top="0.47244094488188981" bottom="0.23622047244094491" header="0.98425196850393704" footer="0.23622047244094491"/>
  <pageSetup paperSize="9" scale="45" orientation="landscape" r:id="rId1"/>
  <ignoredErrors>
    <ignoredError sqref="E40:E41 H39:H41 K39:K41 N39:N41 D35 H26 K26 N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2015-03-19T11:08:38Z</dcterms:modified>
</cp:coreProperties>
</file>