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480" windowHeight="11640"/>
  </bookViews>
  <sheets>
    <sheet name="Лист1" sheetId="1" r:id="rId1"/>
  </sheets>
  <definedNames>
    <definedName name="_xlnm.Print_Area" localSheetId="0">Лист1!$A$1:$Z$34</definedName>
  </definedNames>
  <calcPr calcId="144525" refMode="R1C1"/>
</workbook>
</file>

<file path=xl/calcChain.xml><?xml version="1.0" encoding="utf-8"?>
<calcChain xmlns="http://schemas.openxmlformats.org/spreadsheetml/2006/main">
  <c r="Q16" i="1" l="1"/>
  <c r="O24" i="1" l="1"/>
  <c r="E25" i="1" l="1"/>
  <c r="H20" i="1"/>
  <c r="H16" i="1" s="1"/>
  <c r="H19" i="1"/>
  <c r="H17" i="1" l="1"/>
  <c r="H15" i="1"/>
  <c r="H13" i="1" s="1"/>
  <c r="L24" i="1"/>
  <c r="X24" i="1" l="1"/>
  <c r="U24" i="1"/>
  <c r="R24" i="1"/>
  <c r="I24" i="1"/>
  <c r="D18" i="1" l="1"/>
  <c r="Z20" i="1" l="1"/>
  <c r="Y20" i="1"/>
  <c r="W20" i="1"/>
  <c r="V20" i="1"/>
  <c r="T20" i="1"/>
  <c r="S20" i="1"/>
  <c r="Q20" i="1"/>
  <c r="P20" i="1"/>
  <c r="N20" i="1"/>
  <c r="M20" i="1"/>
  <c r="K20" i="1"/>
  <c r="J20" i="1"/>
  <c r="G20" i="1"/>
  <c r="F20" i="1"/>
  <c r="D23" i="1"/>
  <c r="D24" i="1"/>
  <c r="D25" i="1"/>
  <c r="E19" i="1"/>
  <c r="E17" i="1" s="1"/>
  <c r="F19" i="1"/>
  <c r="F15" i="1" s="1"/>
  <c r="G19" i="1"/>
  <c r="G15" i="1" s="1"/>
  <c r="I19" i="1"/>
  <c r="I15" i="1" s="1"/>
  <c r="J19" i="1"/>
  <c r="J15" i="1" s="1"/>
  <c r="K19" i="1"/>
  <c r="K15" i="1" s="1"/>
  <c r="L19" i="1"/>
  <c r="L15" i="1" s="1"/>
  <c r="M19" i="1"/>
  <c r="M15" i="1" s="1"/>
  <c r="N19" i="1"/>
  <c r="N15" i="1" s="1"/>
  <c r="O19" i="1"/>
  <c r="O15" i="1" s="1"/>
  <c r="P19" i="1"/>
  <c r="P15" i="1" s="1"/>
  <c r="Q19" i="1"/>
  <c r="Q15" i="1" s="1"/>
  <c r="R19" i="1"/>
  <c r="R15" i="1" s="1"/>
  <c r="S19" i="1"/>
  <c r="S15" i="1" s="1"/>
  <c r="T19" i="1"/>
  <c r="T15" i="1" s="1"/>
  <c r="U19" i="1"/>
  <c r="U15" i="1" s="1"/>
  <c r="V19" i="1"/>
  <c r="V15" i="1" s="1"/>
  <c r="W19" i="1"/>
  <c r="W15" i="1" s="1"/>
  <c r="X19" i="1"/>
  <c r="X15" i="1" s="1"/>
  <c r="Y19" i="1"/>
  <c r="Y15" i="1" s="1"/>
  <c r="Z19" i="1"/>
  <c r="Z15" i="1" s="1"/>
  <c r="V17" i="1"/>
  <c r="N17" i="1" l="1"/>
  <c r="D19" i="1"/>
  <c r="G17" i="1"/>
  <c r="Z17" i="1"/>
  <c r="T17" i="1"/>
  <c r="E15" i="1"/>
  <c r="E13" i="1" s="1"/>
  <c r="E20" i="1"/>
  <c r="I20" i="1"/>
  <c r="I17" i="1" s="1"/>
  <c r="L20" i="1"/>
  <c r="L17" i="1" s="1"/>
  <c r="O20" i="1"/>
  <c r="O17" i="1" s="1"/>
  <c r="R20" i="1"/>
  <c r="U20" i="1"/>
  <c r="X20" i="1"/>
  <c r="P17" i="1"/>
  <c r="J17" i="1"/>
  <c r="Y17" i="1"/>
  <c r="W17" i="1"/>
  <c r="U17" i="1"/>
  <c r="S17" i="1"/>
  <c r="Q17" i="1"/>
  <c r="M17" i="1"/>
  <c r="K17" i="1"/>
  <c r="F17" i="1"/>
  <c r="X17" i="1" l="1"/>
  <c r="R17" i="1"/>
  <c r="D17" i="1" s="1"/>
  <c r="D20" i="1"/>
  <c r="F27" i="1"/>
  <c r="F16" i="1" s="1"/>
  <c r="G27" i="1"/>
  <c r="G16" i="1" s="1"/>
  <c r="J27" i="1"/>
  <c r="J16" i="1" s="1"/>
  <c r="K27" i="1"/>
  <c r="K16" i="1" s="1"/>
  <c r="K13" i="1" s="1"/>
  <c r="M27" i="1"/>
  <c r="M16" i="1" s="1"/>
  <c r="N27" i="1"/>
  <c r="N16" i="1" s="1"/>
  <c r="P27" i="1"/>
  <c r="P16" i="1" s="1"/>
  <c r="O16" i="1" s="1"/>
  <c r="Q27" i="1"/>
  <c r="S27" i="1"/>
  <c r="S16" i="1" s="1"/>
  <c r="T27" i="1"/>
  <c r="T16" i="1" s="1"/>
  <c r="V27" i="1"/>
  <c r="V16" i="1" s="1"/>
  <c r="W27" i="1"/>
  <c r="W16" i="1" s="1"/>
  <c r="Y27" i="1"/>
  <c r="Y16" i="1" s="1"/>
  <c r="Z27" i="1"/>
  <c r="Z16" i="1" s="1"/>
  <c r="X33" i="1"/>
  <c r="U33" i="1"/>
  <c r="R33" i="1"/>
  <c r="O33" i="1"/>
  <c r="X32" i="1"/>
  <c r="U32" i="1"/>
  <c r="R32" i="1"/>
  <c r="O32" i="1"/>
  <c r="X31" i="1"/>
  <c r="U31" i="1"/>
  <c r="R31" i="1"/>
  <c r="O31" i="1"/>
  <c r="X30" i="1"/>
  <c r="U30" i="1"/>
  <c r="R30" i="1"/>
  <c r="O30" i="1"/>
  <c r="X29" i="1"/>
  <c r="U29" i="1"/>
  <c r="R29" i="1"/>
  <c r="O29" i="1"/>
  <c r="X28" i="1"/>
  <c r="U28" i="1"/>
  <c r="R28" i="1"/>
  <c r="O28" i="1"/>
  <c r="O27" i="1" s="1"/>
  <c r="L33" i="1"/>
  <c r="I33" i="1"/>
  <c r="E33" i="1"/>
  <c r="L32" i="1"/>
  <c r="I32" i="1"/>
  <c r="E32" i="1"/>
  <c r="L31" i="1"/>
  <c r="I31" i="1"/>
  <c r="E31" i="1"/>
  <c r="L30" i="1"/>
  <c r="I30" i="1"/>
  <c r="E30" i="1"/>
  <c r="L29" i="1"/>
  <c r="I29" i="1"/>
  <c r="E29" i="1"/>
  <c r="L28" i="1"/>
  <c r="I28" i="1"/>
  <c r="E28" i="1"/>
  <c r="D26" i="1"/>
  <c r="D22" i="1"/>
  <c r="D15" i="1" s="1"/>
  <c r="D21" i="1"/>
  <c r="U27" i="1" l="1"/>
  <c r="U16" i="1" s="1"/>
  <c r="U13" i="1" s="1"/>
  <c r="X27" i="1"/>
  <c r="X16" i="1" s="1"/>
  <c r="X13" i="1" s="1"/>
  <c r="R27" i="1"/>
  <c r="R16" i="1" s="1"/>
  <c r="R13" i="1" s="1"/>
  <c r="O13" i="1"/>
  <c r="Z13" i="1"/>
  <c r="Y13" i="1"/>
  <c r="W13" i="1"/>
  <c r="V13" i="1"/>
  <c r="T13" i="1"/>
  <c r="S13" i="1"/>
  <c r="Q13" i="1"/>
  <c r="P13" i="1"/>
  <c r="N13" i="1"/>
  <c r="M13" i="1"/>
  <c r="J13" i="1"/>
  <c r="G13" i="1"/>
  <c r="F13" i="1"/>
  <c r="I27" i="1"/>
  <c r="I16" i="1" s="1"/>
  <c r="D29" i="1"/>
  <c r="D31" i="1"/>
  <c r="D33" i="1"/>
  <c r="E27" i="1"/>
  <c r="E16" i="1" s="1"/>
  <c r="L27" i="1"/>
  <c r="L16" i="1" s="1"/>
  <c r="D30" i="1"/>
  <c r="D32" i="1"/>
  <c r="D28" i="1"/>
  <c r="L13" i="1" l="1"/>
  <c r="I13" i="1"/>
  <c r="D27" i="1"/>
  <c r="D16" i="1" s="1"/>
  <c r="D13" i="1" l="1"/>
</calcChain>
</file>

<file path=xl/sharedStrings.xml><?xml version="1.0" encoding="utf-8"?>
<sst xmlns="http://schemas.openxmlformats.org/spreadsheetml/2006/main" count="93" uniqueCount="50">
  <si>
    <t xml:space="preserve">Наименование  муниципальной  программы,   подпрограммы  муниципальной программы,   </t>
  </si>
  <si>
    <t xml:space="preserve">  основного мероприятия</t>
  </si>
  <si>
    <t>Ответственный</t>
  </si>
  <si>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</si>
  <si>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</si>
  <si>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</si>
  <si>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</si>
  <si>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</si>
  <si>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</si>
  <si>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2018 год</t>
  </si>
  <si>
    <t>всего</t>
  </si>
  <si>
    <t>бюджет РК</t>
  </si>
  <si>
    <t>Управление экономики, инвестиций и целевых программ администрации МР «Печора»</t>
  </si>
  <si>
    <t>Управление культуры и туризма МР «Печора»</t>
  </si>
  <si>
    <t>Комитет по управлению муниципальной собственностью МР «Печора»</t>
  </si>
  <si>
    <t>Основное  мероприятие 1.1 Организационная поддержка</t>
  </si>
  <si>
    <t xml:space="preserve">Администрация МР «Печора» </t>
  </si>
  <si>
    <t xml:space="preserve">Управление культуры и туризма МР «Печора» </t>
  </si>
  <si>
    <t>Администрация МР «Печора»</t>
  </si>
  <si>
    <t>2019 год</t>
  </si>
  <si>
    <t>2020 год</t>
  </si>
  <si>
    <t>Бюджетополучатель исполнитель, соисполнитель</t>
  </si>
  <si>
    <t xml:space="preserve">Основное  мероприятие 1.2                                             Информационная поддержка малого и среднего предпринимательства  </t>
  </si>
  <si>
    <t xml:space="preserve">Основное  мероприятие 2. 1. Создание и совершенствование информационной и нормативно-правовой базы туристской отрасли
</t>
  </si>
  <si>
    <t>Основное мероприятие 2.2. Совершенствование организации туристской деятельности и управления развитием туризма</t>
  </si>
  <si>
    <t xml:space="preserve">Основное мероприятие 2.4. Создание современной системы рекламно-информационного обеспечения туристской деятельности и продвижения туристских продуктов
</t>
  </si>
  <si>
    <t xml:space="preserve">Основное мероприятие 2.5. Повышение качества обслуживания в сфере туризма
</t>
  </si>
  <si>
    <t>Основное мероприятие 2.6. Развитие различных видов и форм туризма</t>
  </si>
  <si>
    <t xml:space="preserve">Всего, в т. ч.      по бюджетополучателям:   </t>
  </si>
  <si>
    <t>Управление культуры и туризма МР "Печора"</t>
  </si>
  <si>
    <t>Муниципальная программа "Развитие экономики на территории МР "Печора"</t>
  </si>
  <si>
    <t>Основное  мероприятие 1.4 Имущественная поддержка субъектов малого и среднего предпринимательства</t>
  </si>
  <si>
    <t>Администрация МР "Печора"</t>
  </si>
  <si>
    <t xml:space="preserve">Подпрограмма 1, «Развитие и поддержка малого и среднего предпринимательства в МР Печора», в т. ч. по основным мероприятиям:  </t>
  </si>
  <si>
    <t>Основное  мероприятие 1.3 Финансовая поддержка  малого и среднего предпринимательства</t>
  </si>
  <si>
    <t>бюджет МО МР</t>
  </si>
  <si>
    <t>бюджет  МО МР</t>
  </si>
  <si>
    <t xml:space="preserve">Подпрограмма 2 "Развитие туризма на территории МР "Печора" , в т.ч. по  основным  мероприятиям:  </t>
  </si>
  <si>
    <t xml:space="preserve">Основное мероприятие 2.3. Содействие развитию объектов туристской индустрии
</t>
  </si>
  <si>
    <t>Ресурсное обеспечение муниципальной программы "Развитие экономики МО МР "Печора" *</t>
  </si>
  <si>
    <t>Приложение 2</t>
  </si>
  <si>
    <t xml:space="preserve">Приложение 2 </t>
  </si>
  <si>
    <t xml:space="preserve">к муниципальной программе </t>
  </si>
  <si>
    <t>"Развитие экономики МО МР "Печора"</t>
  </si>
  <si>
    <t>"</t>
  </si>
  <si>
    <r>
      <rPr>
        <b/>
        <sz val="12"/>
        <color theme="1"/>
        <rFont val="Times New Roman"/>
        <family val="1"/>
        <charset val="204"/>
      </rPr>
      <t xml:space="preserve">* </t>
    </r>
    <r>
      <rPr>
        <sz val="12"/>
        <color theme="1"/>
        <rFont val="Times New Roman"/>
        <family val="1"/>
        <charset val="204"/>
      </rPr>
      <t>Сумма бюджетных ассигнований будет уточняться после утверждения решений о бюджете МО МР «Печора» и ГП «Печора»  на соответствующий год.                                                                                                     "</t>
    </r>
  </si>
  <si>
    <t xml:space="preserve">        к постановлению администрации МР "Печора"</t>
  </si>
  <si>
    <t xml:space="preserve">Всего, в т.ч. по  бюджетополучателям </t>
  </si>
  <si>
    <t>федеральный бюджет</t>
  </si>
  <si>
    <t>от 26  декабря 2014 г. № 2180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</si>
</sst>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1" fillId="0" borderId="4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tabSelected="1" zoomScale="60" zoomScaleNormal="60" zoomScaleSheetLayoutView="70" workbookViewId="0">
      <pane xSplit="3" ySplit="12" topLeftCell="Q13" activePane="bottomRight" state="frozen"/>
      <selection pane="topRight" activeCell="D1" sqref="D1"/>
      <selection pane="bottomLeft" activeCell="A9" sqref="A9"/>
      <selection pane="bottomRight" activeCell="X3" sqref="X3"/>
    </sheetView>
  </sheetViews>
  <sheetFormatPr defaultRowHeight="12.75" x14ac:dyDescent="0.2"/>
  <cols>
    <col min="1" max="1" width="36.28515625" style="2" customWidth="1"/>
    <col min="2" max="2" width="32.85546875" style="2" customWidth="1"/>
    <col min="3" max="3" width="23.7109375" style="2" customWidth="1"/>
    <col min="4" max="4" width="9.5703125" style="2" bestFit="1" customWidth="1"/>
    <col min="5" max="7" width="9.28515625" style="2" bestFit="1" customWidth="1"/>
    <col min="8" max="8" width="9.28515625" style="2" customWidth="1"/>
    <col min="9" max="23" width="9.28515625" style="2" bestFit="1" customWidth="1"/>
    <col min="24" max="24" width="13.28515625" style="2" customWidth="1"/>
    <col min="25" max="25" width="9.28515625" style="2" customWidth="1"/>
    <col min="26" max="26" width="11.140625" style="2" customWidth="1"/>
    <col min="27" max="16384" width="9.140625" style="2"/>
  </cols>
  <sheetData>
    <row r="1" spans="1:26" ht="18.75" customHeight="1" x14ac:dyDescent="0.3">
      <c r="T1" s="45"/>
      <c r="U1" s="45"/>
      <c r="V1" s="45"/>
      <c r="W1" s="46"/>
      <c r="X1" s="46"/>
      <c r="Y1" s="46"/>
      <c r="Z1" s="46" t="s">
        <v>40</v>
      </c>
    </row>
    <row r="2" spans="1:26" ht="18.75" customHeight="1" x14ac:dyDescent="0.3">
      <c r="T2" s="45"/>
      <c r="U2" s="47" t="s">
        <v>46</v>
      </c>
      <c r="V2" s="47"/>
      <c r="W2" s="47"/>
      <c r="X2" s="47"/>
      <c r="Y2" s="47"/>
      <c r="Z2" s="47"/>
    </row>
    <row r="3" spans="1:26" ht="18.75" customHeight="1" x14ac:dyDescent="0.3">
      <c r="T3" s="45"/>
      <c r="U3" s="47"/>
      <c r="V3" s="47"/>
      <c r="W3" s="47"/>
      <c r="X3" s="47" t="s">
        <v>49</v>
      </c>
      <c r="Y3" s="47"/>
      <c r="Z3" s="47"/>
    </row>
    <row r="4" spans="1:26" ht="15" x14ac:dyDescent="0.25">
      <c r="U4" s="39"/>
      <c r="V4" s="39"/>
      <c r="W4" s="39"/>
      <c r="X4" s="41"/>
      <c r="Y4" s="41"/>
      <c r="Z4" s="41"/>
    </row>
    <row r="5" spans="1:26" ht="15.75" customHeight="1" x14ac:dyDescent="0.25">
      <c r="A5" s="2" t="s">
        <v>44</v>
      </c>
      <c r="U5" s="65" t="s">
        <v>41</v>
      </c>
      <c r="V5" s="65"/>
      <c r="W5" s="65"/>
      <c r="X5" s="65"/>
    </row>
    <row r="6" spans="1:26" ht="15.75" customHeight="1" x14ac:dyDescent="0.25">
      <c r="U6" s="65" t="s">
        <v>42</v>
      </c>
      <c r="V6" s="65"/>
      <c r="W6" s="65"/>
      <c r="X6" s="65"/>
    </row>
    <row r="7" spans="1:26" ht="15.75" customHeight="1" x14ac:dyDescent="0.25">
      <c r="U7" s="51" t="s">
        <v>43</v>
      </c>
      <c r="V7" s="51"/>
      <c r="W7" s="51"/>
      <c r="X7" s="51"/>
    </row>
    <row r="8" spans="1:26" ht="16.5" customHeight="1" x14ac:dyDescent="0.25">
      <c r="A8" s="51" t="s">
        <v>39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26" ht="48" customHeight="1" x14ac:dyDescent="0.2">
      <c r="A9" s="3" t="s">
        <v>0</v>
      </c>
      <c r="B9" s="3" t="s">
        <v>2</v>
      </c>
      <c r="C9" s="53" t="s">
        <v>21</v>
      </c>
      <c r="D9" s="53" t="s">
        <v>3</v>
      </c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5.75" x14ac:dyDescent="0.2">
      <c r="A10" s="3" t="s">
        <v>1</v>
      </c>
      <c r="B10" s="3"/>
      <c r="C10" s="53"/>
      <c r="D10" s="53" t="s">
        <v>4</v>
      </c>
      <c r="E10" s="62" t="s">
        <v>5</v>
      </c>
      <c r="F10" s="63"/>
      <c r="G10" s="63"/>
      <c r="H10" s="64"/>
      <c r="I10" s="53" t="s">
        <v>6</v>
      </c>
      <c r="J10" s="53"/>
      <c r="K10" s="53"/>
      <c r="L10" s="53" t="s">
        <v>7</v>
      </c>
      <c r="M10" s="53"/>
      <c r="N10" s="53"/>
      <c r="O10" s="53" t="s">
        <v>8</v>
      </c>
      <c r="P10" s="53"/>
      <c r="Q10" s="53"/>
      <c r="R10" s="53" t="s">
        <v>9</v>
      </c>
      <c r="S10" s="53"/>
      <c r="T10" s="53"/>
      <c r="U10" s="53" t="s">
        <v>19</v>
      </c>
      <c r="V10" s="53"/>
      <c r="W10" s="53"/>
      <c r="X10" s="53" t="s">
        <v>20</v>
      </c>
      <c r="Y10" s="53"/>
      <c r="Z10" s="53"/>
    </row>
    <row r="11" spans="1:26" ht="42" customHeight="1" x14ac:dyDescent="0.2">
      <c r="A11" s="4"/>
      <c r="B11" s="4"/>
      <c r="C11" s="53"/>
      <c r="D11" s="53"/>
      <c r="E11" s="17" t="s">
        <v>10</v>
      </c>
      <c r="F11" s="17" t="s">
        <v>35</v>
      </c>
      <c r="G11" s="17" t="s">
        <v>11</v>
      </c>
      <c r="H11" s="49" t="s">
        <v>48</v>
      </c>
      <c r="I11" s="17" t="s">
        <v>10</v>
      </c>
      <c r="J11" s="17" t="s">
        <v>35</v>
      </c>
      <c r="K11" s="17" t="s">
        <v>11</v>
      </c>
      <c r="L11" s="17" t="s">
        <v>10</v>
      </c>
      <c r="M11" s="17" t="s">
        <v>35</v>
      </c>
      <c r="N11" s="17" t="s">
        <v>11</v>
      </c>
      <c r="O11" s="17" t="s">
        <v>10</v>
      </c>
      <c r="P11" s="17" t="s">
        <v>36</v>
      </c>
      <c r="Q11" s="17" t="s">
        <v>11</v>
      </c>
      <c r="R11" s="17" t="s">
        <v>10</v>
      </c>
      <c r="S11" s="17" t="s">
        <v>35</v>
      </c>
      <c r="T11" s="17" t="s">
        <v>11</v>
      </c>
      <c r="U11" s="17" t="s">
        <v>10</v>
      </c>
      <c r="V11" s="17" t="s">
        <v>35</v>
      </c>
      <c r="W11" s="17" t="s">
        <v>11</v>
      </c>
      <c r="X11" s="17" t="s">
        <v>10</v>
      </c>
      <c r="Y11" s="17" t="s">
        <v>35</v>
      </c>
      <c r="Z11" s="17" t="s">
        <v>11</v>
      </c>
    </row>
    <row r="12" spans="1:26" x14ac:dyDescent="0.2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  <c r="Y12" s="3">
        <v>25</v>
      </c>
      <c r="Z12" s="5">
        <v>26</v>
      </c>
    </row>
    <row r="13" spans="1:26" ht="15" customHeight="1" x14ac:dyDescent="0.2">
      <c r="A13" s="70" t="s">
        <v>30</v>
      </c>
      <c r="B13" s="70" t="s">
        <v>12</v>
      </c>
      <c r="C13" s="70" t="s">
        <v>47</v>
      </c>
      <c r="D13" s="52">
        <f>D15+D16</f>
        <v>47213.3</v>
      </c>
      <c r="E13" s="52">
        <f>E15+E16</f>
        <v>34114.199999999997</v>
      </c>
      <c r="F13" s="52">
        <f t="shared" ref="F13:Z13" si="0">F15+F16</f>
        <v>33944.899999999994</v>
      </c>
      <c r="G13" s="52">
        <f t="shared" si="0"/>
        <v>119.3</v>
      </c>
      <c r="H13" s="60">
        <f t="shared" ref="H13" si="1">H15+H16</f>
        <v>50</v>
      </c>
      <c r="I13" s="52">
        <f t="shared" si="0"/>
        <v>2242.3000000000002</v>
      </c>
      <c r="J13" s="52">
        <f t="shared" si="0"/>
        <v>2123</v>
      </c>
      <c r="K13" s="52">
        <f>K15+K16</f>
        <v>119.3</v>
      </c>
      <c r="L13" s="52">
        <f t="shared" si="0"/>
        <v>2117</v>
      </c>
      <c r="M13" s="52">
        <f t="shared" si="0"/>
        <v>1997.7</v>
      </c>
      <c r="N13" s="52">
        <f t="shared" si="0"/>
        <v>119.3</v>
      </c>
      <c r="O13" s="52">
        <f t="shared" si="0"/>
        <v>2117</v>
      </c>
      <c r="P13" s="52">
        <f t="shared" si="0"/>
        <v>1997.7</v>
      </c>
      <c r="Q13" s="52">
        <f t="shared" si="0"/>
        <v>119.3</v>
      </c>
      <c r="R13" s="52">
        <f t="shared" si="0"/>
        <v>2207.6</v>
      </c>
      <c r="S13" s="52">
        <f t="shared" si="0"/>
        <v>2207.6</v>
      </c>
      <c r="T13" s="52">
        <f t="shared" si="0"/>
        <v>0</v>
      </c>
      <c r="U13" s="52">
        <f t="shared" si="0"/>
        <v>2207.6</v>
      </c>
      <c r="V13" s="52">
        <f t="shared" si="0"/>
        <v>2207.6</v>
      </c>
      <c r="W13" s="52">
        <f t="shared" si="0"/>
        <v>0</v>
      </c>
      <c r="X13" s="52">
        <f t="shared" si="0"/>
        <v>2207.6</v>
      </c>
      <c r="Y13" s="52">
        <f t="shared" si="0"/>
        <v>2207.6</v>
      </c>
      <c r="Z13" s="52">
        <f t="shared" si="0"/>
        <v>0</v>
      </c>
    </row>
    <row r="14" spans="1:26" ht="35.25" customHeight="1" x14ac:dyDescent="0.2">
      <c r="A14" s="70"/>
      <c r="B14" s="70"/>
      <c r="C14" s="70"/>
      <c r="D14" s="52"/>
      <c r="E14" s="52"/>
      <c r="F14" s="52"/>
      <c r="G14" s="52"/>
      <c r="H14" s="61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ht="46.5" customHeight="1" x14ac:dyDescent="0.2">
      <c r="A15" s="26"/>
      <c r="B15" s="26"/>
      <c r="C15" s="26" t="s">
        <v>32</v>
      </c>
      <c r="D15" s="27">
        <f>D19</f>
        <v>10096</v>
      </c>
      <c r="E15" s="27">
        <f t="shared" ref="E15:Z15" si="2">E19</f>
        <v>1420</v>
      </c>
      <c r="F15" s="27">
        <f t="shared" si="2"/>
        <v>1370</v>
      </c>
      <c r="G15" s="27">
        <f t="shared" si="2"/>
        <v>0</v>
      </c>
      <c r="H15" s="48">
        <f t="shared" si="2"/>
        <v>50</v>
      </c>
      <c r="I15" s="27">
        <f t="shared" si="2"/>
        <v>1446</v>
      </c>
      <c r="J15" s="27">
        <f>J19</f>
        <v>1446</v>
      </c>
      <c r="K15" s="27">
        <f t="shared" si="2"/>
        <v>0</v>
      </c>
      <c r="L15" s="27">
        <f t="shared" si="2"/>
        <v>1320</v>
      </c>
      <c r="M15" s="27">
        <f t="shared" si="2"/>
        <v>1320</v>
      </c>
      <c r="N15" s="27">
        <f t="shared" si="2"/>
        <v>0</v>
      </c>
      <c r="O15" s="27">
        <f t="shared" si="2"/>
        <v>1320</v>
      </c>
      <c r="P15" s="27">
        <f t="shared" si="2"/>
        <v>1320</v>
      </c>
      <c r="Q15" s="27">
        <f t="shared" si="2"/>
        <v>0</v>
      </c>
      <c r="R15" s="27">
        <f t="shared" si="2"/>
        <v>1530</v>
      </c>
      <c r="S15" s="27">
        <f t="shared" si="2"/>
        <v>1530</v>
      </c>
      <c r="T15" s="27">
        <f t="shared" si="2"/>
        <v>0</v>
      </c>
      <c r="U15" s="27">
        <f t="shared" si="2"/>
        <v>1530</v>
      </c>
      <c r="V15" s="27">
        <f t="shared" si="2"/>
        <v>1530</v>
      </c>
      <c r="W15" s="27">
        <f t="shared" si="2"/>
        <v>0</v>
      </c>
      <c r="X15" s="27">
        <f t="shared" si="2"/>
        <v>1530</v>
      </c>
      <c r="Y15" s="27">
        <f t="shared" si="2"/>
        <v>1530</v>
      </c>
      <c r="Z15" s="27">
        <f t="shared" si="2"/>
        <v>0</v>
      </c>
    </row>
    <row r="16" spans="1:26" ht="48.75" customHeight="1" thickBot="1" x14ac:dyDescent="0.25">
      <c r="A16" s="7"/>
      <c r="B16" s="7"/>
      <c r="C16" s="28" t="s">
        <v>29</v>
      </c>
      <c r="D16" s="1">
        <f>D20+D27</f>
        <v>37117.300000000003</v>
      </c>
      <c r="E16" s="1">
        <f t="shared" ref="E16:Z16" si="3">E20+E27</f>
        <v>32694.2</v>
      </c>
      <c r="F16" s="1">
        <f t="shared" si="3"/>
        <v>32574.899999999998</v>
      </c>
      <c r="G16" s="1">
        <f t="shared" si="3"/>
        <v>119.3</v>
      </c>
      <c r="H16" s="1">
        <f t="shared" si="3"/>
        <v>0</v>
      </c>
      <c r="I16" s="1">
        <f t="shared" si="3"/>
        <v>796.3</v>
      </c>
      <c r="J16" s="1">
        <f t="shared" si="3"/>
        <v>677</v>
      </c>
      <c r="K16" s="1">
        <f t="shared" si="3"/>
        <v>119.3</v>
      </c>
      <c r="L16" s="1">
        <f t="shared" si="3"/>
        <v>797</v>
      </c>
      <c r="M16" s="1">
        <f t="shared" si="3"/>
        <v>677.7</v>
      </c>
      <c r="N16" s="1">
        <f t="shared" si="3"/>
        <v>119.3</v>
      </c>
      <c r="O16" s="29">
        <f>Q16+P16</f>
        <v>797</v>
      </c>
      <c r="P16" s="29">
        <f>P20+P27</f>
        <v>677.7</v>
      </c>
      <c r="Q16" s="29">
        <f>Q20+Q27</f>
        <v>119.3</v>
      </c>
      <c r="R16" s="1">
        <f t="shared" si="3"/>
        <v>677.6</v>
      </c>
      <c r="S16" s="1">
        <f t="shared" si="3"/>
        <v>677.6</v>
      </c>
      <c r="T16" s="1">
        <f t="shared" si="3"/>
        <v>0</v>
      </c>
      <c r="U16" s="1">
        <f t="shared" si="3"/>
        <v>677.6</v>
      </c>
      <c r="V16" s="1">
        <f t="shared" si="3"/>
        <v>677.6</v>
      </c>
      <c r="W16" s="1">
        <f t="shared" si="3"/>
        <v>0</v>
      </c>
      <c r="X16" s="1">
        <f t="shared" si="3"/>
        <v>677.6</v>
      </c>
      <c r="Y16" s="1">
        <f t="shared" si="3"/>
        <v>677.6</v>
      </c>
      <c r="Z16" s="1">
        <f t="shared" si="3"/>
        <v>0</v>
      </c>
    </row>
    <row r="17" spans="1:26" ht="56.25" customHeight="1" x14ac:dyDescent="0.2">
      <c r="A17" s="68" t="s">
        <v>33</v>
      </c>
      <c r="B17" s="68" t="s">
        <v>12</v>
      </c>
      <c r="C17" s="56" t="s">
        <v>28</v>
      </c>
      <c r="D17" s="54">
        <f t="shared" ref="D17:D26" si="4">E17+I17+L17+O17+R17+U17+X17</f>
        <v>15316.000000000002</v>
      </c>
      <c r="E17" s="54">
        <f>E19+E20+E21</f>
        <v>2216.9</v>
      </c>
      <c r="F17" s="54">
        <f t="shared" ref="F17:Z17" si="5">F19+F20+F21</f>
        <v>2047.6</v>
      </c>
      <c r="G17" s="54">
        <f t="shared" si="5"/>
        <v>119.3</v>
      </c>
      <c r="H17" s="58">
        <f t="shared" ref="H17" si="6">H19+H20+H21</f>
        <v>50</v>
      </c>
      <c r="I17" s="54">
        <f t="shared" si="5"/>
        <v>2242.3000000000002</v>
      </c>
      <c r="J17" s="54">
        <f t="shared" si="5"/>
        <v>2123</v>
      </c>
      <c r="K17" s="54">
        <f t="shared" si="5"/>
        <v>119.3</v>
      </c>
      <c r="L17" s="54">
        <f t="shared" si="5"/>
        <v>2117</v>
      </c>
      <c r="M17" s="54">
        <f t="shared" si="5"/>
        <v>1997.7</v>
      </c>
      <c r="N17" s="54">
        <f t="shared" si="5"/>
        <v>119.3</v>
      </c>
      <c r="O17" s="54">
        <f t="shared" si="5"/>
        <v>2117</v>
      </c>
      <c r="P17" s="54">
        <f t="shared" si="5"/>
        <v>1997.7</v>
      </c>
      <c r="Q17" s="54">
        <f t="shared" si="5"/>
        <v>119.3</v>
      </c>
      <c r="R17" s="54">
        <f t="shared" si="5"/>
        <v>2207.6</v>
      </c>
      <c r="S17" s="54">
        <f t="shared" si="5"/>
        <v>2207.6</v>
      </c>
      <c r="T17" s="54">
        <f t="shared" si="5"/>
        <v>0</v>
      </c>
      <c r="U17" s="54">
        <f t="shared" si="5"/>
        <v>2207.6</v>
      </c>
      <c r="V17" s="54">
        <f t="shared" si="5"/>
        <v>2207.6</v>
      </c>
      <c r="W17" s="54">
        <f t="shared" si="5"/>
        <v>0</v>
      </c>
      <c r="X17" s="54">
        <f t="shared" si="5"/>
        <v>2207.6</v>
      </c>
      <c r="Y17" s="54">
        <f t="shared" si="5"/>
        <v>2207.6</v>
      </c>
      <c r="Z17" s="54">
        <f t="shared" si="5"/>
        <v>0</v>
      </c>
    </row>
    <row r="18" spans="1:26" ht="5.25" customHeight="1" x14ac:dyDescent="0.2">
      <c r="A18" s="69"/>
      <c r="B18" s="69"/>
      <c r="C18" s="57"/>
      <c r="D18" s="55">
        <f t="shared" si="4"/>
        <v>0</v>
      </c>
      <c r="E18" s="55"/>
      <c r="F18" s="55"/>
      <c r="G18" s="55"/>
      <c r="H18" s="59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</row>
    <row r="19" spans="1:26" ht="51.75" customHeight="1" x14ac:dyDescent="0.2">
      <c r="A19" s="19"/>
      <c r="B19" s="19" t="s">
        <v>12</v>
      </c>
      <c r="C19" s="20" t="s">
        <v>32</v>
      </c>
      <c r="D19" s="29">
        <f t="shared" si="4"/>
        <v>10096</v>
      </c>
      <c r="E19" s="29">
        <f t="shared" ref="E19:Z19" si="7">E22+E25</f>
        <v>1420</v>
      </c>
      <c r="F19" s="29">
        <f t="shared" si="7"/>
        <v>1370</v>
      </c>
      <c r="G19" s="29">
        <f t="shared" si="7"/>
        <v>0</v>
      </c>
      <c r="H19" s="29">
        <f t="shared" si="7"/>
        <v>50</v>
      </c>
      <c r="I19" s="29">
        <f t="shared" si="7"/>
        <v>1446</v>
      </c>
      <c r="J19" s="29">
        <f t="shared" si="7"/>
        <v>1446</v>
      </c>
      <c r="K19" s="29">
        <f t="shared" si="7"/>
        <v>0</v>
      </c>
      <c r="L19" s="29">
        <f t="shared" si="7"/>
        <v>1320</v>
      </c>
      <c r="M19" s="29">
        <f t="shared" si="7"/>
        <v>1320</v>
      </c>
      <c r="N19" s="29">
        <f t="shared" si="7"/>
        <v>0</v>
      </c>
      <c r="O19" s="29">
        <f t="shared" si="7"/>
        <v>1320</v>
      </c>
      <c r="P19" s="29">
        <f t="shared" si="7"/>
        <v>1320</v>
      </c>
      <c r="Q19" s="29">
        <f t="shared" si="7"/>
        <v>0</v>
      </c>
      <c r="R19" s="29">
        <f t="shared" si="7"/>
        <v>1530</v>
      </c>
      <c r="S19" s="29">
        <f t="shared" si="7"/>
        <v>1530</v>
      </c>
      <c r="T19" s="29">
        <f t="shared" si="7"/>
        <v>0</v>
      </c>
      <c r="U19" s="29">
        <f t="shared" si="7"/>
        <v>1530</v>
      </c>
      <c r="V19" s="29">
        <f t="shared" si="7"/>
        <v>1530</v>
      </c>
      <c r="W19" s="29">
        <f t="shared" si="7"/>
        <v>0</v>
      </c>
      <c r="X19" s="29">
        <f t="shared" si="7"/>
        <v>1530</v>
      </c>
      <c r="Y19" s="29">
        <f t="shared" si="7"/>
        <v>1530</v>
      </c>
      <c r="Z19" s="29">
        <f t="shared" si="7"/>
        <v>0</v>
      </c>
    </row>
    <row r="20" spans="1:26" ht="48" customHeight="1" x14ac:dyDescent="0.2">
      <c r="A20" s="19"/>
      <c r="B20" s="19" t="s">
        <v>13</v>
      </c>
      <c r="C20" s="20" t="s">
        <v>13</v>
      </c>
      <c r="D20" s="29">
        <f t="shared" si="4"/>
        <v>5220</v>
      </c>
      <c r="E20" s="29">
        <f>G20+F20</f>
        <v>796.9</v>
      </c>
      <c r="F20" s="29">
        <f>F24</f>
        <v>677.6</v>
      </c>
      <c r="G20" s="29">
        <f>G24</f>
        <v>119.3</v>
      </c>
      <c r="H20" s="29">
        <f>H24</f>
        <v>0</v>
      </c>
      <c r="I20" s="29">
        <f>K20+J20</f>
        <v>796.3</v>
      </c>
      <c r="J20" s="29">
        <f>J24</f>
        <v>677</v>
      </c>
      <c r="K20" s="29">
        <f>K24</f>
        <v>119.3</v>
      </c>
      <c r="L20" s="29">
        <f>N20+M20</f>
        <v>797</v>
      </c>
      <c r="M20" s="29">
        <f>M24</f>
        <v>677.7</v>
      </c>
      <c r="N20" s="29">
        <f>N24</f>
        <v>119.3</v>
      </c>
      <c r="O20" s="29">
        <f>Q20+P20</f>
        <v>797</v>
      </c>
      <c r="P20" s="29">
        <f>P24</f>
        <v>677.7</v>
      </c>
      <c r="Q20" s="29">
        <f>Q24</f>
        <v>119.3</v>
      </c>
      <c r="R20" s="29">
        <f>T20+S20</f>
        <v>677.6</v>
      </c>
      <c r="S20" s="29">
        <f>S24</f>
        <v>677.6</v>
      </c>
      <c r="T20" s="29">
        <f>T24</f>
        <v>0</v>
      </c>
      <c r="U20" s="29">
        <f>W20+V20</f>
        <v>677.6</v>
      </c>
      <c r="V20" s="29">
        <f>V24</f>
        <v>677.6</v>
      </c>
      <c r="W20" s="29">
        <f>W24</f>
        <v>0</v>
      </c>
      <c r="X20" s="29">
        <f>Z20+Y20</f>
        <v>677.6</v>
      </c>
      <c r="Y20" s="29">
        <f>Y24</f>
        <v>677.6</v>
      </c>
      <c r="Z20" s="29">
        <f>Z24</f>
        <v>0</v>
      </c>
    </row>
    <row r="21" spans="1:26" ht="48.75" customHeight="1" thickBot="1" x14ac:dyDescent="0.25">
      <c r="A21" s="21"/>
      <c r="B21" s="21" t="s">
        <v>14</v>
      </c>
      <c r="C21" s="21" t="s">
        <v>14</v>
      </c>
      <c r="D21" s="30">
        <f t="shared" si="4"/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</row>
    <row r="22" spans="1:26" ht="54" customHeight="1" thickBot="1" x14ac:dyDescent="0.25">
      <c r="A22" s="12" t="s">
        <v>15</v>
      </c>
      <c r="B22" s="18" t="s">
        <v>12</v>
      </c>
      <c r="C22" s="7" t="s">
        <v>16</v>
      </c>
      <c r="D22" s="32">
        <f t="shared" si="4"/>
        <v>1109</v>
      </c>
      <c r="E22" s="32">
        <v>160</v>
      </c>
      <c r="F22" s="32">
        <v>160</v>
      </c>
      <c r="G22" s="32">
        <v>0</v>
      </c>
      <c r="H22" s="32">
        <v>0</v>
      </c>
      <c r="I22" s="32">
        <v>169</v>
      </c>
      <c r="J22" s="32">
        <v>169</v>
      </c>
      <c r="K22" s="32">
        <v>0</v>
      </c>
      <c r="L22" s="32">
        <v>120</v>
      </c>
      <c r="M22" s="32">
        <v>120</v>
      </c>
      <c r="N22" s="32">
        <v>0</v>
      </c>
      <c r="O22" s="32">
        <v>120</v>
      </c>
      <c r="P22" s="32">
        <v>120</v>
      </c>
      <c r="Q22" s="32">
        <v>0</v>
      </c>
      <c r="R22" s="32">
        <v>180</v>
      </c>
      <c r="S22" s="32">
        <v>180</v>
      </c>
      <c r="T22" s="32">
        <v>0</v>
      </c>
      <c r="U22" s="32">
        <v>180</v>
      </c>
      <c r="V22" s="32">
        <v>180</v>
      </c>
      <c r="W22" s="32">
        <v>0</v>
      </c>
      <c r="X22" s="32">
        <v>180</v>
      </c>
      <c r="Y22" s="32">
        <v>180</v>
      </c>
      <c r="Z22" s="33">
        <v>0</v>
      </c>
    </row>
    <row r="23" spans="1:26" ht="57.75" customHeight="1" thickBot="1" x14ac:dyDescent="0.25">
      <c r="A23" s="66" t="s">
        <v>22</v>
      </c>
      <c r="B23" s="8" t="s">
        <v>12</v>
      </c>
      <c r="C23" s="7" t="s">
        <v>16</v>
      </c>
      <c r="D23" s="34">
        <f t="shared" si="4"/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5">
        <v>0</v>
      </c>
    </row>
    <row r="24" spans="1:26" ht="53.25" customHeight="1" thickBot="1" x14ac:dyDescent="0.25">
      <c r="A24" s="67"/>
      <c r="B24" s="6" t="s">
        <v>13</v>
      </c>
      <c r="C24" s="7" t="s">
        <v>17</v>
      </c>
      <c r="D24" s="32">
        <f t="shared" si="4"/>
        <v>5220</v>
      </c>
      <c r="E24" s="32">
        <v>796.9</v>
      </c>
      <c r="F24" s="32">
        <v>677.6</v>
      </c>
      <c r="G24" s="32">
        <v>119.3</v>
      </c>
      <c r="H24" s="32">
        <v>0</v>
      </c>
      <c r="I24" s="32">
        <f>SUM(J24:K24)</f>
        <v>796.3</v>
      </c>
      <c r="J24" s="32">
        <v>677</v>
      </c>
      <c r="K24" s="32">
        <v>119.3</v>
      </c>
      <c r="L24" s="32">
        <f>SUM(M24:N24)</f>
        <v>797</v>
      </c>
      <c r="M24" s="32">
        <v>677.7</v>
      </c>
      <c r="N24" s="32">
        <v>119.3</v>
      </c>
      <c r="O24" s="32">
        <f>SUM(P24:Q24)</f>
        <v>797</v>
      </c>
      <c r="P24" s="32">
        <v>677.7</v>
      </c>
      <c r="Q24" s="32">
        <v>119.3</v>
      </c>
      <c r="R24" s="32">
        <f>SUM(S24:T24)</f>
        <v>677.6</v>
      </c>
      <c r="S24" s="32">
        <v>677.6</v>
      </c>
      <c r="T24" s="32">
        <v>0</v>
      </c>
      <c r="U24" s="32">
        <f>SUM(V24:W24)</f>
        <v>677.6</v>
      </c>
      <c r="V24" s="32">
        <v>677.6</v>
      </c>
      <c r="W24" s="32">
        <v>0</v>
      </c>
      <c r="X24" s="32">
        <f>SUM(Y24:Z24)</f>
        <v>677.6</v>
      </c>
      <c r="Y24" s="32">
        <v>677.6</v>
      </c>
      <c r="Z24" s="33">
        <v>0</v>
      </c>
    </row>
    <row r="25" spans="1:26" ht="78.75" customHeight="1" x14ac:dyDescent="0.2">
      <c r="A25" s="8" t="s">
        <v>34</v>
      </c>
      <c r="B25" s="8" t="s">
        <v>12</v>
      </c>
      <c r="C25" s="9" t="s">
        <v>18</v>
      </c>
      <c r="D25" s="34">
        <f t="shared" si="4"/>
        <v>8987</v>
      </c>
      <c r="E25" s="34">
        <f>F25+G25+H25</f>
        <v>1260</v>
      </c>
      <c r="F25" s="34">
        <v>1210</v>
      </c>
      <c r="G25" s="34">
        <v>0</v>
      </c>
      <c r="H25" s="34">
        <v>50</v>
      </c>
      <c r="I25" s="34">
        <v>1277</v>
      </c>
      <c r="J25" s="34">
        <v>1277</v>
      </c>
      <c r="K25" s="34">
        <v>0</v>
      </c>
      <c r="L25" s="34">
        <v>1200</v>
      </c>
      <c r="M25" s="34">
        <v>1200</v>
      </c>
      <c r="N25" s="34">
        <v>0</v>
      </c>
      <c r="O25" s="34">
        <v>1200</v>
      </c>
      <c r="P25" s="34">
        <v>1200</v>
      </c>
      <c r="Q25" s="34">
        <v>0</v>
      </c>
      <c r="R25" s="34">
        <v>1350</v>
      </c>
      <c r="S25" s="34">
        <v>1350</v>
      </c>
      <c r="T25" s="34">
        <v>0</v>
      </c>
      <c r="U25" s="34">
        <v>1350</v>
      </c>
      <c r="V25" s="34">
        <v>1350</v>
      </c>
      <c r="W25" s="34">
        <v>0</v>
      </c>
      <c r="X25" s="34">
        <v>1350</v>
      </c>
      <c r="Y25" s="34">
        <v>1350</v>
      </c>
      <c r="Z25" s="35">
        <v>0</v>
      </c>
    </row>
    <row r="26" spans="1:26" ht="61.5" customHeight="1" thickBot="1" x14ac:dyDescent="0.25">
      <c r="A26" s="10" t="s">
        <v>31</v>
      </c>
      <c r="B26" s="10" t="s">
        <v>14</v>
      </c>
      <c r="C26" s="40" t="s">
        <v>14</v>
      </c>
      <c r="D26" s="32">
        <f t="shared" si="4"/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7">
        <v>0</v>
      </c>
    </row>
    <row r="27" spans="1:26" ht="36.75" customHeight="1" thickBot="1" x14ac:dyDescent="0.25">
      <c r="A27" s="25" t="s">
        <v>37</v>
      </c>
      <c r="B27" s="22" t="s">
        <v>29</v>
      </c>
      <c r="C27" s="24" t="s">
        <v>29</v>
      </c>
      <c r="D27" s="23">
        <f t="shared" ref="D27:Z27" si="8">D28+D29+D30+D31+D32+D33</f>
        <v>31897.3</v>
      </c>
      <c r="E27" s="23">
        <f t="shared" si="8"/>
        <v>31897.3</v>
      </c>
      <c r="F27" s="23">
        <f t="shared" si="8"/>
        <v>31897.3</v>
      </c>
      <c r="G27" s="23">
        <f t="shared" si="8"/>
        <v>0</v>
      </c>
      <c r="H27" s="23">
        <v>0</v>
      </c>
      <c r="I27" s="23">
        <f t="shared" si="8"/>
        <v>0</v>
      </c>
      <c r="J27" s="23">
        <f t="shared" si="8"/>
        <v>0</v>
      </c>
      <c r="K27" s="23">
        <f t="shared" si="8"/>
        <v>0</v>
      </c>
      <c r="L27" s="23">
        <f t="shared" si="8"/>
        <v>0</v>
      </c>
      <c r="M27" s="23">
        <f t="shared" si="8"/>
        <v>0</v>
      </c>
      <c r="N27" s="23">
        <f t="shared" si="8"/>
        <v>0</v>
      </c>
      <c r="O27" s="23">
        <f t="shared" si="8"/>
        <v>0</v>
      </c>
      <c r="P27" s="23">
        <f t="shared" si="8"/>
        <v>0</v>
      </c>
      <c r="Q27" s="23">
        <f t="shared" si="8"/>
        <v>0</v>
      </c>
      <c r="R27" s="23">
        <f t="shared" si="8"/>
        <v>0</v>
      </c>
      <c r="S27" s="23">
        <f t="shared" si="8"/>
        <v>0</v>
      </c>
      <c r="T27" s="23">
        <f t="shared" si="8"/>
        <v>0</v>
      </c>
      <c r="U27" s="23">
        <f t="shared" si="8"/>
        <v>0</v>
      </c>
      <c r="V27" s="23">
        <f t="shared" si="8"/>
        <v>0</v>
      </c>
      <c r="W27" s="23">
        <f t="shared" si="8"/>
        <v>0</v>
      </c>
      <c r="X27" s="23">
        <f t="shared" si="8"/>
        <v>0</v>
      </c>
      <c r="Y27" s="23">
        <f t="shared" si="8"/>
        <v>0</v>
      </c>
      <c r="Z27" s="23">
        <f t="shared" si="8"/>
        <v>0</v>
      </c>
    </row>
    <row r="28" spans="1:26" ht="51.75" customHeight="1" thickBot="1" x14ac:dyDescent="0.25">
      <c r="A28" s="8" t="s">
        <v>23</v>
      </c>
      <c r="B28" s="12" t="s">
        <v>29</v>
      </c>
      <c r="C28" s="13" t="s">
        <v>29</v>
      </c>
      <c r="D28" s="38">
        <f t="shared" ref="D28:D33" si="9">E28+I28+L28+O28+R28+U28+X28</f>
        <v>50</v>
      </c>
      <c r="E28" s="38">
        <f t="shared" ref="E28:E33" si="10">SUM(F28:G28)</f>
        <v>50</v>
      </c>
      <c r="F28" s="38">
        <v>50</v>
      </c>
      <c r="G28" s="38">
        <v>0</v>
      </c>
      <c r="H28" s="38">
        <v>0</v>
      </c>
      <c r="I28" s="38">
        <f t="shared" ref="I28:I32" si="11">SUM(J28:K28)</f>
        <v>0</v>
      </c>
      <c r="J28" s="38">
        <v>0</v>
      </c>
      <c r="K28" s="38">
        <v>0</v>
      </c>
      <c r="L28" s="38">
        <f t="shared" ref="L28:L32" si="12">SUM(M28:N28)</f>
        <v>0</v>
      </c>
      <c r="M28" s="38">
        <v>0</v>
      </c>
      <c r="N28" s="38">
        <v>0</v>
      </c>
      <c r="O28" s="38">
        <f t="shared" ref="O28:O32" si="13">SUM(P28:Q28)</f>
        <v>0</v>
      </c>
      <c r="P28" s="38">
        <v>0</v>
      </c>
      <c r="Q28" s="38">
        <v>0</v>
      </c>
      <c r="R28" s="38">
        <f t="shared" ref="R28:R32" si="14">SUM(S28:T28)</f>
        <v>0</v>
      </c>
      <c r="S28" s="38">
        <v>0</v>
      </c>
      <c r="T28" s="38">
        <v>0</v>
      </c>
      <c r="U28" s="38">
        <f t="shared" ref="U28:U32" si="15">SUM(V28:W28)</f>
        <v>0</v>
      </c>
      <c r="V28" s="38">
        <v>0</v>
      </c>
      <c r="W28" s="38">
        <v>0</v>
      </c>
      <c r="X28" s="38">
        <f t="shared" ref="X28:X32" si="16">SUM(Y28:Z28)</f>
        <v>0</v>
      </c>
      <c r="Y28" s="38">
        <v>0</v>
      </c>
      <c r="Z28" s="38">
        <v>0</v>
      </c>
    </row>
    <row r="29" spans="1:26" ht="49.5" customHeight="1" thickBot="1" x14ac:dyDescent="0.25">
      <c r="A29" s="14" t="s">
        <v>24</v>
      </c>
      <c r="B29" s="10" t="s">
        <v>29</v>
      </c>
      <c r="C29" s="11" t="s">
        <v>29</v>
      </c>
      <c r="D29" s="38">
        <f t="shared" si="9"/>
        <v>63</v>
      </c>
      <c r="E29" s="38">
        <f t="shared" si="10"/>
        <v>63</v>
      </c>
      <c r="F29" s="38">
        <v>63</v>
      </c>
      <c r="G29" s="38">
        <v>0</v>
      </c>
      <c r="H29" s="38">
        <v>0</v>
      </c>
      <c r="I29" s="38">
        <f t="shared" si="11"/>
        <v>0</v>
      </c>
      <c r="J29" s="38">
        <v>0</v>
      </c>
      <c r="K29" s="38">
        <v>0</v>
      </c>
      <c r="L29" s="38">
        <f t="shared" si="12"/>
        <v>0</v>
      </c>
      <c r="M29" s="38">
        <v>0</v>
      </c>
      <c r="N29" s="38">
        <v>0</v>
      </c>
      <c r="O29" s="38">
        <f t="shared" si="13"/>
        <v>0</v>
      </c>
      <c r="P29" s="38">
        <v>0</v>
      </c>
      <c r="Q29" s="38">
        <v>0</v>
      </c>
      <c r="R29" s="38">
        <f t="shared" si="14"/>
        <v>0</v>
      </c>
      <c r="S29" s="38">
        <v>0</v>
      </c>
      <c r="T29" s="38">
        <v>0</v>
      </c>
      <c r="U29" s="38">
        <f t="shared" si="15"/>
        <v>0</v>
      </c>
      <c r="V29" s="38">
        <v>0</v>
      </c>
      <c r="W29" s="38">
        <v>0</v>
      </c>
      <c r="X29" s="38">
        <f t="shared" si="16"/>
        <v>0</v>
      </c>
      <c r="Y29" s="38">
        <v>0</v>
      </c>
      <c r="Z29" s="38">
        <v>0</v>
      </c>
    </row>
    <row r="30" spans="1:26" ht="50.25" customHeight="1" thickBot="1" x14ac:dyDescent="0.25">
      <c r="A30" s="14" t="s">
        <v>38</v>
      </c>
      <c r="B30" s="6" t="s">
        <v>29</v>
      </c>
      <c r="C30" s="7" t="s">
        <v>29</v>
      </c>
      <c r="D30" s="36">
        <f t="shared" si="9"/>
        <v>31260.3</v>
      </c>
      <c r="E30" s="36">
        <f t="shared" si="10"/>
        <v>31260.3</v>
      </c>
      <c r="F30" s="36">
        <v>31260.3</v>
      </c>
      <c r="G30" s="36">
        <v>0</v>
      </c>
      <c r="H30" s="36">
        <v>0</v>
      </c>
      <c r="I30" s="36">
        <f>SUM(J30:K30)</f>
        <v>0</v>
      </c>
      <c r="J30" s="36">
        <v>0</v>
      </c>
      <c r="K30" s="38">
        <v>0</v>
      </c>
      <c r="L30" s="38">
        <f t="shared" si="12"/>
        <v>0</v>
      </c>
      <c r="M30" s="38">
        <v>0</v>
      </c>
      <c r="N30" s="38">
        <v>0</v>
      </c>
      <c r="O30" s="38">
        <f t="shared" si="13"/>
        <v>0</v>
      </c>
      <c r="P30" s="38">
        <v>0</v>
      </c>
      <c r="Q30" s="38">
        <v>0</v>
      </c>
      <c r="R30" s="38">
        <f t="shared" si="14"/>
        <v>0</v>
      </c>
      <c r="S30" s="38">
        <v>0</v>
      </c>
      <c r="T30" s="38">
        <v>0</v>
      </c>
      <c r="U30" s="38">
        <f t="shared" si="15"/>
        <v>0</v>
      </c>
      <c r="V30" s="38">
        <v>0</v>
      </c>
      <c r="W30" s="38">
        <v>0</v>
      </c>
      <c r="X30" s="38">
        <f t="shared" si="16"/>
        <v>0</v>
      </c>
      <c r="Y30" s="38">
        <v>0</v>
      </c>
      <c r="Z30" s="38">
        <v>0</v>
      </c>
    </row>
    <row r="31" spans="1:26" ht="76.5" customHeight="1" thickBot="1" x14ac:dyDescent="0.25">
      <c r="A31" s="12" t="s">
        <v>25</v>
      </c>
      <c r="B31" s="6" t="s">
        <v>29</v>
      </c>
      <c r="C31" s="7" t="s">
        <v>29</v>
      </c>
      <c r="D31" s="36">
        <f t="shared" si="9"/>
        <v>280</v>
      </c>
      <c r="E31" s="36">
        <f t="shared" si="10"/>
        <v>280</v>
      </c>
      <c r="F31" s="36">
        <v>280</v>
      </c>
      <c r="G31" s="36">
        <v>0</v>
      </c>
      <c r="H31" s="36">
        <v>0</v>
      </c>
      <c r="I31" s="36">
        <f t="shared" si="11"/>
        <v>0</v>
      </c>
      <c r="J31" s="36">
        <v>0</v>
      </c>
      <c r="K31" s="38">
        <v>0</v>
      </c>
      <c r="L31" s="38">
        <f t="shared" si="12"/>
        <v>0</v>
      </c>
      <c r="M31" s="38">
        <v>0</v>
      </c>
      <c r="N31" s="38">
        <v>0</v>
      </c>
      <c r="O31" s="38">
        <f t="shared" si="13"/>
        <v>0</v>
      </c>
      <c r="P31" s="38">
        <v>0</v>
      </c>
      <c r="Q31" s="38">
        <v>0</v>
      </c>
      <c r="R31" s="38">
        <f t="shared" si="14"/>
        <v>0</v>
      </c>
      <c r="S31" s="38">
        <v>0</v>
      </c>
      <c r="T31" s="38">
        <v>0</v>
      </c>
      <c r="U31" s="38">
        <f t="shared" si="15"/>
        <v>0</v>
      </c>
      <c r="V31" s="38">
        <v>0</v>
      </c>
      <c r="W31" s="38">
        <v>0</v>
      </c>
      <c r="X31" s="38">
        <f t="shared" si="16"/>
        <v>0</v>
      </c>
      <c r="Y31" s="38">
        <v>0</v>
      </c>
      <c r="Z31" s="38">
        <v>0</v>
      </c>
    </row>
    <row r="32" spans="1:26" ht="50.25" customHeight="1" thickBot="1" x14ac:dyDescent="0.25">
      <c r="A32" s="10" t="s">
        <v>26</v>
      </c>
      <c r="B32" s="6" t="s">
        <v>29</v>
      </c>
      <c r="C32" s="7" t="s">
        <v>29</v>
      </c>
      <c r="D32" s="36">
        <f t="shared" si="9"/>
        <v>24</v>
      </c>
      <c r="E32" s="36">
        <f t="shared" si="10"/>
        <v>24</v>
      </c>
      <c r="F32" s="36">
        <v>24</v>
      </c>
      <c r="G32" s="36">
        <v>0</v>
      </c>
      <c r="H32" s="36">
        <v>0</v>
      </c>
      <c r="I32" s="36">
        <f t="shared" si="11"/>
        <v>0</v>
      </c>
      <c r="J32" s="36">
        <v>0</v>
      </c>
      <c r="K32" s="36">
        <v>0</v>
      </c>
      <c r="L32" s="36">
        <f t="shared" si="12"/>
        <v>0</v>
      </c>
      <c r="M32" s="36">
        <v>0</v>
      </c>
      <c r="N32" s="36">
        <v>0</v>
      </c>
      <c r="O32" s="36">
        <f t="shared" si="13"/>
        <v>0</v>
      </c>
      <c r="P32" s="36">
        <v>0</v>
      </c>
      <c r="Q32" s="36">
        <v>0</v>
      </c>
      <c r="R32" s="36">
        <f t="shared" si="14"/>
        <v>0</v>
      </c>
      <c r="S32" s="36">
        <v>0</v>
      </c>
      <c r="T32" s="36">
        <v>0</v>
      </c>
      <c r="U32" s="36">
        <f t="shared" si="15"/>
        <v>0</v>
      </c>
      <c r="V32" s="36">
        <v>0</v>
      </c>
      <c r="W32" s="36">
        <v>0</v>
      </c>
      <c r="X32" s="36">
        <f t="shared" si="16"/>
        <v>0</v>
      </c>
      <c r="Y32" s="36">
        <v>0</v>
      </c>
      <c r="Z32" s="36">
        <v>0</v>
      </c>
    </row>
    <row r="33" spans="1:33" ht="50.25" customHeight="1" thickBot="1" x14ac:dyDescent="0.25">
      <c r="A33" s="12" t="s">
        <v>27</v>
      </c>
      <c r="B33" s="12" t="s">
        <v>29</v>
      </c>
      <c r="C33" s="13" t="s">
        <v>29</v>
      </c>
      <c r="D33" s="32">
        <f t="shared" si="9"/>
        <v>220</v>
      </c>
      <c r="E33" s="38">
        <f t="shared" si="10"/>
        <v>220</v>
      </c>
      <c r="F33" s="38">
        <v>220</v>
      </c>
      <c r="G33" s="38">
        <v>0</v>
      </c>
      <c r="H33" s="38">
        <v>0</v>
      </c>
      <c r="I33" s="38">
        <f>SUM(J33:K33)</f>
        <v>0</v>
      </c>
      <c r="J33" s="38">
        <v>0</v>
      </c>
      <c r="K33" s="38">
        <v>0</v>
      </c>
      <c r="L33" s="38">
        <f>SUM(M33:N33)</f>
        <v>0</v>
      </c>
      <c r="M33" s="38">
        <v>0</v>
      </c>
      <c r="N33" s="38">
        <v>0</v>
      </c>
      <c r="O33" s="38">
        <f>SUM(P33:Q33)</f>
        <v>0</v>
      </c>
      <c r="P33" s="38">
        <v>0</v>
      </c>
      <c r="Q33" s="38">
        <v>0</v>
      </c>
      <c r="R33" s="38">
        <f>SUM(S33:T33)</f>
        <v>0</v>
      </c>
      <c r="S33" s="38">
        <v>0</v>
      </c>
      <c r="T33" s="38">
        <v>0</v>
      </c>
      <c r="U33" s="38">
        <f>SUM(V33:W33)</f>
        <v>0</v>
      </c>
      <c r="V33" s="38">
        <v>0</v>
      </c>
      <c r="W33" s="38">
        <v>0</v>
      </c>
      <c r="X33" s="38">
        <f>SUM(Y33:Z33)</f>
        <v>0</v>
      </c>
      <c r="Y33" s="38">
        <v>0</v>
      </c>
      <c r="Z33" s="38">
        <v>0</v>
      </c>
    </row>
    <row r="34" spans="1:33" ht="45" customHeight="1" x14ac:dyDescent="0.25">
      <c r="A34" s="50" t="s">
        <v>45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</row>
    <row r="35" spans="1:33" ht="45" customHeight="1" x14ac:dyDescent="0.2">
      <c r="A35" s="42"/>
      <c r="B35" s="42"/>
      <c r="C35" s="43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3" x14ac:dyDescent="0.2">
      <c r="B36" s="15"/>
      <c r="C36" s="15"/>
      <c r="D36" s="16"/>
    </row>
  </sheetData>
  <mergeCells count="68">
    <mergeCell ref="U5:X5"/>
    <mergeCell ref="U6:X6"/>
    <mergeCell ref="U7:X7"/>
    <mergeCell ref="A23:A24"/>
    <mergeCell ref="B17:B18"/>
    <mergeCell ref="A17:A18"/>
    <mergeCell ref="A13:A14"/>
    <mergeCell ref="B13:B14"/>
    <mergeCell ref="X17:X18"/>
    <mergeCell ref="C9:C11"/>
    <mergeCell ref="C13:C14"/>
    <mergeCell ref="R10:T10"/>
    <mergeCell ref="M17:M18"/>
    <mergeCell ref="N17:N18"/>
    <mergeCell ref="D17:D18"/>
    <mergeCell ref="E17:E18"/>
    <mergeCell ref="D9:Z9"/>
    <mergeCell ref="X10:Z10"/>
    <mergeCell ref="E13:E14"/>
    <mergeCell ref="F13:F14"/>
    <mergeCell ref="G13:G14"/>
    <mergeCell ref="I13:I14"/>
    <mergeCell ref="K13:K14"/>
    <mergeCell ref="L13:L14"/>
    <mergeCell ref="M13:M14"/>
    <mergeCell ref="N13:N14"/>
    <mergeCell ref="D13:D14"/>
    <mergeCell ref="J13:J14"/>
    <mergeCell ref="I10:K10"/>
    <mergeCell ref="D10:D11"/>
    <mergeCell ref="H13:H14"/>
    <mergeCell ref="E10:H10"/>
    <mergeCell ref="F17:F18"/>
    <mergeCell ref="G17:G18"/>
    <mergeCell ref="C17:C18"/>
    <mergeCell ref="I17:I18"/>
    <mergeCell ref="J17:J18"/>
    <mergeCell ref="H17:H18"/>
    <mergeCell ref="L17:L18"/>
    <mergeCell ref="L10:N10"/>
    <mergeCell ref="Z17:Z18"/>
    <mergeCell ref="U17:U18"/>
    <mergeCell ref="O17:O18"/>
    <mergeCell ref="P17:P18"/>
    <mergeCell ref="Q17:Q18"/>
    <mergeCell ref="R17:R18"/>
    <mergeCell ref="S17:S18"/>
    <mergeCell ref="T17:T18"/>
    <mergeCell ref="Y17:Y18"/>
    <mergeCell ref="V17:V18"/>
    <mergeCell ref="W17:W18"/>
    <mergeCell ref="Z13:Z14"/>
    <mergeCell ref="A34:AG34"/>
    <mergeCell ref="A8:Z8"/>
    <mergeCell ref="O13:O14"/>
    <mergeCell ref="X13:X14"/>
    <mergeCell ref="Y13:Y14"/>
    <mergeCell ref="U10:W10"/>
    <mergeCell ref="U13:U14"/>
    <mergeCell ref="V13:V14"/>
    <mergeCell ref="W13:W14"/>
    <mergeCell ref="P13:P14"/>
    <mergeCell ref="Q13:Q14"/>
    <mergeCell ref="R13:R14"/>
    <mergeCell ref="S13:S14"/>
    <mergeCell ref="T13:T14"/>
    <mergeCell ref="K17:K18"/>
    <mergeCell ref="O10:Q10"/>
  </mergeCells>
  <pageMargins left="0.38" right="0.2" top="0.22" bottom="0.39370078740157483" header="0" footer="0"/>
  <pageSetup paperSize="9" scale="42" orientation="landscape" r:id="rId1"/>
  <colBreaks count="1" manualBreakCount="1">
    <brk id="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2014-12-25T10:44:38Z</cp:lastPrinted>
  <dcterms:created xsi:type="dcterms:W3CDTF">2013-10-25T08:40:08Z</dcterms:created>
  <dcterms:modified xsi:type="dcterms:W3CDTF">2015-03-02T14:51:21Z</dcterms:modified>
</cp:coreProperties>
</file>