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O29" i="1" l="1"/>
  <c r="O28" i="1"/>
  <c r="U29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U14" i="1"/>
  <c r="R14" i="1"/>
  <c r="O14" i="1"/>
  <c r="P41" i="1"/>
  <c r="W28" i="1" l="1"/>
  <c r="T28" i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D13" i="1" l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<sst xmlns="http://schemas.openxmlformats.org/spreadsheetml/2006/main" count="149" uniqueCount="68">
  <si>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</si>
  <si>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</si>
  <si>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</si>
  <si>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</si>
  <si>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</si>
  <si>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</si>
  <si>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</si>
  <si>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</si>
  <si>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</si>
  <si>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</si>
  <si>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</si>
  <si>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</si>
  <si>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</si>
  <si>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</si>
  <si>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</si>
  <si>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</si>
  <si>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</si>
  <si>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</si>
  <si>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</si>
  <si>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</si>
  <si>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</si>
  <si>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</si>
  <si>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</si>
  <si>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</si>
  <si>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</si>
  <si>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</si>
  <si>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</si>
  <si>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</si>
  <si>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</si>
  <si>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</si>
  <si>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</si>
  <si>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</si>
  <si>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</si>
  <si>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</si>
  <si>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</si>
  <si>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</si>
  <si>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</si>
  <si>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</si>
  <si>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</si>
  <si>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</si>
  <si>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</si>
  <si>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</si>
  <si>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</si>
  <si>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</si>
  <si>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</si>
  <si>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</si>
  <si>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</si>
  <si>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</si>
  <si>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</si>
  <si>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</si>
  <si>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</si>
  <si>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</si>
  <si>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</si>
  <si>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</si>
  <si>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</si>
  <si>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</si>
  <si>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</si>
  <si>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</si>
  <si>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</si>
  <si>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</si>
  <si>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</si>
  <si>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</si>
  <si>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</si>
  <si>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</si>
  <si>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</si>
  <si>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</si>
  <si>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</si>
  <si>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изменениям, вносимым в постановление администрации МР "Печора                                                                                                                                                                                                                 от  31.12.2019 г.    № 1678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</si>
</sst>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12" activePane="bottomRight" state="frozen"/>
      <selection pane="topRight" activeCell="B1" sqref="B1"/>
      <selection pane="bottomLeft" activeCell="A16" sqref="A16"/>
      <selection pane="bottomRight" activeCell="P42" sqref="P42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2" t="s">
        <v>67</v>
      </c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3" t="s">
        <v>60</v>
      </c>
      <c r="S5" s="94"/>
      <c r="T5" s="94"/>
      <c r="U5" s="94"/>
      <c r="V5" s="94"/>
      <c r="W5" s="94"/>
      <c r="X5" s="94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7" t="s">
        <v>58</v>
      </c>
      <c r="B7" s="87"/>
      <c r="C7" s="87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2"/>
      <c r="W7" s="4"/>
      <c r="X7" s="4"/>
    </row>
    <row r="8" spans="1:36" ht="28.5" customHeight="1" x14ac:dyDescent="0.25">
      <c r="A8" s="73" t="s">
        <v>10</v>
      </c>
      <c r="B8" s="73" t="s">
        <v>12</v>
      </c>
      <c r="C8" s="78" t="s">
        <v>13</v>
      </c>
      <c r="D8" s="83" t="s">
        <v>0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5"/>
    </row>
    <row r="9" spans="1:36" ht="15.75" customHeight="1" x14ac:dyDescent="0.25">
      <c r="A9" s="74"/>
      <c r="B9" s="74"/>
      <c r="C9" s="78"/>
      <c r="D9" s="79" t="s">
        <v>1</v>
      </c>
      <c r="E9" s="89"/>
      <c r="F9" s="90"/>
      <c r="G9" s="70" t="s">
        <v>37</v>
      </c>
      <c r="H9" s="70"/>
      <c r="I9" s="70"/>
      <c r="J9" s="70" t="s">
        <v>39</v>
      </c>
      <c r="K9" s="70"/>
      <c r="L9" s="70"/>
      <c r="M9" s="70" t="s">
        <v>48</v>
      </c>
      <c r="N9" s="70"/>
      <c r="O9" s="70"/>
      <c r="P9" s="70" t="s">
        <v>45</v>
      </c>
      <c r="Q9" s="70"/>
      <c r="R9" s="70"/>
      <c r="S9" s="86" t="s">
        <v>46</v>
      </c>
      <c r="T9" s="86"/>
      <c r="U9" s="86"/>
      <c r="V9" s="70" t="s">
        <v>47</v>
      </c>
      <c r="W9" s="70"/>
      <c r="X9" s="70"/>
    </row>
    <row r="10" spans="1:36" ht="102" customHeight="1" x14ac:dyDescent="0.25">
      <c r="A10" s="75"/>
      <c r="B10" s="75"/>
      <c r="C10" s="78"/>
      <c r="D10" s="79"/>
      <c r="E10" s="91"/>
      <c r="F10" s="92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1" t="s">
        <v>59</v>
      </c>
      <c r="B12" s="68"/>
      <c r="C12" s="49" t="s">
        <v>4</v>
      </c>
      <c r="D12" s="12">
        <f>D13+D14+D15</f>
        <v>1099906.7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213451.2</v>
      </c>
      <c r="N12" s="12">
        <f t="shared" si="0"/>
        <v>211814.59999999998</v>
      </c>
      <c r="O12" s="12">
        <f t="shared" si="0"/>
        <v>1636.6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6"/>
      <c r="B13" s="77"/>
      <c r="C13" s="14" t="s">
        <v>7</v>
      </c>
      <c r="D13" s="12">
        <f>G13+J13+M13+P13+S13+V13</f>
        <v>130932.4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26213.8</v>
      </c>
      <c r="N13" s="15">
        <f t="shared" si="1"/>
        <v>26213.8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6"/>
      <c r="B14" s="77"/>
      <c r="C14" s="14" t="s">
        <v>29</v>
      </c>
      <c r="D14" s="12">
        <f>G14+J14+M14+P14+S14+V14</f>
        <v>207697.4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43149.599999999999</v>
      </c>
      <c r="N14" s="17">
        <f t="shared" si="2"/>
        <v>41944.9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2"/>
      <c r="B15" s="69"/>
      <c r="C15" s="49" t="s">
        <v>8</v>
      </c>
      <c r="D15" s="12">
        <f>G15+J15+M15+P15+S15+V15</f>
        <v>761276.89999999991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144087.80000000002</v>
      </c>
      <c r="N15" s="17">
        <f t="shared" si="3"/>
        <v>143655.9</v>
      </c>
      <c r="O15" s="17">
        <f t="shared" si="3"/>
        <v>431.9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1" t="s">
        <v>50</v>
      </c>
      <c r="B16" s="68" t="s">
        <v>7</v>
      </c>
      <c r="C16" s="14" t="s">
        <v>11</v>
      </c>
      <c r="D16" s="40">
        <f>D17+D18</f>
        <v>139216.9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26213.8</v>
      </c>
      <c r="N16" s="66">
        <f t="shared" si="4"/>
        <v>26213.8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6"/>
      <c r="B17" s="77"/>
      <c r="C17" s="14" t="s">
        <v>7</v>
      </c>
      <c r="D17" s="40">
        <f>D20</f>
        <v>130932.4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26213.8</v>
      </c>
      <c r="N17" s="20">
        <f t="shared" si="9"/>
        <v>26213.8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2"/>
      <c r="B18" s="69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130932.4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26213.8</v>
      </c>
      <c r="N20" s="20">
        <v>26213.8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95" t="s">
        <v>51</v>
      </c>
      <c r="B21" s="97" t="s">
        <v>3</v>
      </c>
      <c r="C21" s="65" t="s">
        <v>36</v>
      </c>
      <c r="D21" s="40">
        <f>D22</f>
        <v>203432.1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41944.9</v>
      </c>
      <c r="N21" s="66">
        <f t="shared" si="13"/>
        <v>41944.9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6"/>
      <c r="B22" s="98"/>
      <c r="C22" s="65" t="s">
        <v>29</v>
      </c>
      <c r="D22" s="40">
        <f>D23+D24+D25+D26</f>
        <v>203432.1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41944.9</v>
      </c>
      <c r="N22" s="20">
        <f t="shared" si="14"/>
        <v>41944.9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4918.6000000000004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581</v>
      </c>
      <c r="N23" s="20">
        <v>581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148727.4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31659.4</v>
      </c>
      <c r="N25" s="20">
        <v>31659.4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49053.599999999999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9539.5</v>
      </c>
      <c r="N26" s="20">
        <v>9539.5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1" t="s">
        <v>52</v>
      </c>
      <c r="B27" s="68" t="s">
        <v>31</v>
      </c>
      <c r="C27" s="14" t="s">
        <v>5</v>
      </c>
      <c r="D27" s="40">
        <f>D28+D29</f>
        <v>741176.79999999993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143228.40000000002</v>
      </c>
      <c r="N27" s="66">
        <f t="shared" si="16"/>
        <v>141771.5</v>
      </c>
      <c r="O27" s="66">
        <f>O28+O29</f>
        <v>1456.9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6"/>
      <c r="B28" s="69"/>
      <c r="C28" s="14" t="s">
        <v>8</v>
      </c>
      <c r="D28" s="41">
        <f>G28+J28+M28+P28+S28+V28</f>
        <v>736911.49999999988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142023.70000000001</v>
      </c>
      <c r="N28" s="20">
        <f>N31+N32+N33+N34+N35+N37+N39+N40+N42+N43+N46+N30</f>
        <v>141771.5</v>
      </c>
      <c r="O28" s="20">
        <f>O31+O32+O33+O34+O35+O37+O39+O40+O42+O43+O46+O45</f>
        <v>252.20000000000002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80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700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634857.4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122859.7</v>
      </c>
      <c r="N32" s="20">
        <v>122859.7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55344.000000000007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11214.4</v>
      </c>
      <c r="N33" s="20">
        <v>11214.4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81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80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81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80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81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80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492.3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14271.8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2654.4</v>
      </c>
      <c r="N43" s="20">
        <v>2654.4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81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80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27811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1" t="s">
        <v>6</v>
      </c>
      <c r="B47" s="68" t="s">
        <v>64</v>
      </c>
      <c r="C47" s="14" t="s">
        <v>5</v>
      </c>
      <c r="D47" s="40">
        <f>D48</f>
        <v>16080.900000000001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2064.1</v>
      </c>
      <c r="N47" s="66">
        <f t="shared" si="24"/>
        <v>1884.3999999999999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2"/>
      <c r="B48" s="69"/>
      <c r="C48" s="14" t="s">
        <v>8</v>
      </c>
      <c r="D48" s="40">
        <f>D49+D50+D51+D52+D53+D54</f>
        <v>16080.900000000001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2064.1</v>
      </c>
      <c r="N48" s="20">
        <f t="shared" si="25"/>
        <v>1884.3999999999999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1090.5999999999999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283.29999999999995</v>
      </c>
      <c r="N54" s="20">
        <v>103.6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1" t="s">
        <v>53</v>
      </c>
      <c r="B55" s="68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2"/>
      <c r="B56" s="69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A44:A45"/>
    <mergeCell ref="A21:A22"/>
    <mergeCell ref="B21:B22"/>
    <mergeCell ref="B27:B28"/>
    <mergeCell ref="A16:A18"/>
    <mergeCell ref="B16:B18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2022-09-28T15:25:51Z</cp:lastPrinted>
  <dcterms:created xsi:type="dcterms:W3CDTF">2013-10-25T08:40:08Z</dcterms:created>
  <dcterms:modified xsi:type="dcterms:W3CDTF">2022-09-28T15:26:29Z</dcterms:modified>
</cp:coreProperties>
</file>