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Для сайта" sheetId="1" r:id="rId1"/>
    <sheet name="Лист2" sheetId="2" r:id="rId2"/>
    <sheet name="Лист3" sheetId="3" r:id="rId3"/>
  </sheets>
  <definedNames>
    <definedName name="_xlnm.Print_Titles" localSheetId="0">'Для сайта'!$3:$4</definedName>
    <definedName name="_xlnm.Print_Area" localSheetId="0">'Для сайта'!$A$1:$M$77</definedName>
  </definedNames>
  <calcPr calcId="124519"/>
</workbook>
</file>

<file path=xl/calcChain.xml><?xml version="1.0" encoding="utf-8"?>
<calcChain xmlns="http://schemas.openxmlformats.org/spreadsheetml/2006/main">
  <c r="G47" i="1"/>
  <c r="E47" s="1"/>
  <c r="H47"/>
  <c r="G18"/>
  <c r="H18"/>
  <c r="F18"/>
  <c r="E21"/>
  <c r="E18" l="1"/>
  <c r="E67"/>
  <c r="E72" s="1"/>
  <c r="E60"/>
  <c r="E20"/>
  <c r="E22" l="1"/>
  <c r="E74"/>
  <c r="E76" s="1"/>
  <c r="E63"/>
  <c r="H49" l="1"/>
  <c r="E43"/>
  <c r="E44" s="1"/>
  <c r="F40"/>
  <c r="G40"/>
  <c r="H40"/>
  <c r="E36"/>
  <c r="E38" s="1"/>
  <c r="F33"/>
  <c r="G33"/>
  <c r="H33"/>
  <c r="F24"/>
  <c r="G24"/>
  <c r="H24"/>
  <c r="E27"/>
  <c r="E31" s="1"/>
  <c r="E16"/>
  <c r="E17" s="1"/>
  <c r="E12"/>
  <c r="E11"/>
  <c r="E10"/>
  <c r="E7"/>
  <c r="E33" l="1"/>
  <c r="E40"/>
  <c r="E24"/>
  <c r="E14"/>
  <c r="E77"/>
</calcChain>
</file>

<file path=xl/comments1.xml><?xml version="1.0" encoding="utf-8"?>
<comments xmlns="http://schemas.openxmlformats.org/spreadsheetml/2006/main">
  <authors>
    <author>Автор</author>
  </authors>
  <commentList>
    <comment ref="F20" authorId="0">
      <text>
        <r>
          <rPr>
            <sz val="14"/>
            <color indexed="81"/>
            <rFont val="Tahoma"/>
            <family val="2"/>
            <charset val="204"/>
          </rPr>
          <t xml:space="preserve">
Средства фонда</t>
        </r>
      </text>
    </comment>
    <comment ref="F21" authorId="0">
      <text>
        <r>
          <rPr>
            <b/>
            <sz val="14"/>
            <color indexed="81"/>
            <rFont val="Tahoma"/>
            <family val="2"/>
            <charset val="204"/>
          </rPr>
          <t xml:space="preserve">средства фонда
</t>
        </r>
      </text>
    </comment>
  </commentList>
</comments>
</file>

<file path=xl/sharedStrings.xml><?xml version="1.0" encoding="utf-8"?>
<sst xmlns="http://schemas.openxmlformats.org/spreadsheetml/2006/main" count="186" uniqueCount="133">
  <si>
    <t>№ п/п</t>
  </si>
  <si>
    <t>План на 2022 год, тыс.руб.</t>
  </si>
  <si>
    <t>Сглашение</t>
  </si>
  <si>
    <t xml:space="preserve">Наименование  национального проекта,  федерального проекта, мероприятия </t>
  </si>
  <si>
    <t>Федеральный проект «Формирование комфортной городской среды»</t>
  </si>
  <si>
    <t xml:space="preserve">Соглашение о предоставлении субсидии из республиканского бюджета Республики Коми бюджету муниципального образования городского поселения «Печора» на поддержку муниципальных программ (подпрограмм) формирования современной городской среды в рамках регионального проекта «Формирование комфортной городской среды» 
от 29.01.2022 № 87620101-1-2022-003
</t>
  </si>
  <si>
    <t>ФБ</t>
  </si>
  <si>
    <t>РБ</t>
  </si>
  <si>
    <t>МБ</t>
  </si>
  <si>
    <t>ВСЕГО</t>
  </si>
  <si>
    <t>Программа</t>
  </si>
  <si>
    <t>Результат
использования субсидии</t>
  </si>
  <si>
    <t>План</t>
  </si>
  <si>
    <t>Факт</t>
  </si>
  <si>
    <t>% достижения</t>
  </si>
  <si>
    <t>Наименование результата</t>
  </si>
  <si>
    <t>1.</t>
  </si>
  <si>
    <t>Выполнение работ по устройству наружного освещения в парке Геологов г. Печора (F2)</t>
  </si>
  <si>
    <t xml:space="preserve">Государственная программа Республики Коми «Развитие строительства, обеспечение доступным и комфортным жильем и коммунальными услугами граждан» (постановлением Правительства
Республики Коми от 31 октября 2019 г. № 520, прил.2.15),
</t>
  </si>
  <si>
    <t>Заключенные контракты, договора, исполнение</t>
  </si>
  <si>
    <t>Выполнение работ по  благоустройству территории парка Геологов в г.Печора (F2)</t>
  </si>
  <si>
    <t>1.1</t>
  </si>
  <si>
    <t xml:space="preserve">Валка  деревьев, расчистка кустарников, очистка древесно-кустарниковой растительности, вырубка и обрезка деревьев на территории парка Геологов в г. Печора     </t>
  </si>
  <si>
    <t xml:space="preserve">№  57/СМП-2022 от 22.03.2022 г. «Выполнению работ по благоустройству территории парка Геологов в г. Печора»
</t>
  </si>
  <si>
    <t>№ 61/Д-2022 от 31.03.2022г. «Выполнение работ по валке деревьев, расчистке кустарников на территории парка Геологов в г. Печора (II этап)»</t>
  </si>
  <si>
    <t xml:space="preserve">№ 113/Д-2022 от 30.05.2022г.
«Выполнение работ по очистке древесно-кустарниковой растительности, вырубке и обрезке деревьев на территории парка Геологов в г. Печора (F2)»
</t>
  </si>
  <si>
    <t>ИТОГО</t>
  </si>
  <si>
    <t>Реализованыт мероприятия по благоустройству общественных территорий (набережные, центральные площади, парки и др.) и иные мероприятия, предусмотренные
государственными (муниципальными)
программами формирования
современной городской среды, ед.</t>
  </si>
  <si>
    <t>2.</t>
  </si>
  <si>
    <t>Реализация мероприятий по благоустройству улично-дорожной сети</t>
  </si>
  <si>
    <t>2.1</t>
  </si>
  <si>
    <t>Администрация МР "Печора"</t>
  </si>
  <si>
    <t>Администрация ГП "Кожва</t>
  </si>
  <si>
    <t>Постановление администрации городского поселения «Кожва» от 15.12.2017 г. № 178 «Об утверждении муниципальной программы «Формирование комфортной городской среды муниципального образования городского поселения «Кожва» на 2018-2024 годы»</t>
  </si>
  <si>
    <t xml:space="preserve">Соглашение о предоставлении субсидии из республиканского бюджета Республики Коми бюджету муниципального образования городского поселения «Кожва» на поддержку муниципальных программ (подпрограмм) формирования современной городской среды в рамках регионального проекта «Формирование комфортной городской среды» от
 29.01.2022 г. № 87620103-1-2022-001
</t>
  </si>
  <si>
    <t>1</t>
  </si>
  <si>
    <t>Благоустройство парка по ул. Центральная пгт. Изъяю</t>
  </si>
  <si>
    <t>Государственной программе
Республики Коми «Развитие строительства, обеспечение доступным и комфортным
жильем и коммунальными услугами граждан», утвержденной постановлением
(Правительства Республики Коми от 31 октября 2019 г. № 520, прил.2.15)</t>
  </si>
  <si>
    <t>Достигнут процент граждан в возрасте от 14 лет, принявших участие в решении
вопросов развития городской среды, проживающих в муниципальных образованиях, на
территории которых реализуются проекты по созданию комфортной городской среды</t>
  </si>
  <si>
    <t>ед.измерения</t>
  </si>
  <si>
    <t>единиц</t>
  </si>
  <si>
    <t>поцент</t>
  </si>
  <si>
    <t>Обеспечена доля объема закупок оборудования, имеющего российское происхождение,
закупаемого при выполнении работ, в общем объеме оборудования, закупленного в
рамках муниципальных программ современной городской среды</t>
  </si>
  <si>
    <t>процент</t>
  </si>
  <si>
    <t xml:space="preserve">№ 58/СМП-2022 от 22.03.2022 г. «Выполнение работ по устройству наружного освещения в парке Геологов г. Печора»;
</t>
  </si>
  <si>
    <t xml:space="preserve"> № 338  от 19.11.2021г. на приобретение скамеек и урн</t>
  </si>
  <si>
    <t>№ 363 от 21.12.2021 г. на приобретение малых архитектурных форм(качели, карусели)</t>
  </si>
  <si>
    <t>№ 18  от 17.03.2022 г. 18  на выполнение работ по установке малых архитектурных форм</t>
  </si>
  <si>
    <t>б/н от 23.03.2022 г.  на выполнение работ по установке железобетонных  скамеек</t>
  </si>
  <si>
    <t>Администрация ГП «Путеец»</t>
  </si>
  <si>
    <t>1.2</t>
  </si>
  <si>
    <t>1.3</t>
  </si>
  <si>
    <t>Постановление администрации городского поселения «Путеец» от 25.12.2017 № 308 «Об утверждении муниципальной программы «Формирование комфортной городской среды муниципального образования городского поселения «Путеец» на 2018 – 2024 годы»</t>
  </si>
  <si>
    <t xml:space="preserve">Соглашение о предоставлении субсидии из республиканского бюджета Республики Коми
бюджету муниципального образования городского поселения "Путеец" на поддержку муниципальных программ (подпрограмм) формирования современной городской среды в рамках регионального проекта "Формирование комфортной городской среды                                                         от 29.01.2022  № 87620104-1-2022-001
</t>
  </si>
  <si>
    <t xml:space="preserve">№17-ЕП от 31.03.2022 на изготовление и установку стелы. </t>
  </si>
  <si>
    <t xml:space="preserve">№18-ЕП от 31.03.2022 на изготовление и установку стелы. </t>
  </si>
  <si>
    <t>Администрация СП «Каджером»</t>
  </si>
  <si>
    <t xml:space="preserve">Соглашение о предоставлении субсидии из республиканского бюджета Республики Коми
бюджету муниципального образования сельского поселения «Каджером» на поддержку муниципальных программ (подпрограмм) формирования современной городской среды в рамках регионального проекта «Формирование комфортной городской среды»
от 29.01.2022    № 87620407-1-2022-001
</t>
  </si>
  <si>
    <t xml:space="preserve">Обустройство  пешеходной дорожки по ул. Театральной (поворот от ул. Октябрьской д. 17 до  Театральной д.14) </t>
  </si>
  <si>
    <t>Постановление администрации СП «Каджером» от 20.12.2019 года № 26 «Об утверждении муниципальной программы «Формирование комфортной городской среды муниципального образования сельского поселения «Каджером» на 2018 - 2024 г»</t>
  </si>
  <si>
    <t>№ 1 от 28.03.2022 г. работ по благоустройству общественной территории по ул. Интернациональная обустроена пешеходная дорожка длинной 48 метров.</t>
  </si>
  <si>
    <t xml:space="preserve">Государственная программа Республики Коми «Развитие строительства, обеспечение доступным и комфортным жильем и коммунальными услугами граждан» (постановлением Правительства
Республики Коми от 31 октября 2019 г. № 520, прил.2.17),
</t>
  </si>
  <si>
    <t>Соглашение о предоставлении субсидии из республиканского бюджета Республики Коми бюджету муниципального образования городского поселения «Печора» на реализацию мероприятий по благоустройству территорий  в рамках муниципальной программы (подпрограммы) формирование современной городской среды 
от 19.04.2021 № БТ-2021-01</t>
  </si>
  <si>
    <t>Региональный проект "Формирование комфортной городской среды"</t>
  </si>
  <si>
    <t>муниципальная программа «Формирование комфортной городской среды муниципального образования городского поселения «Печора» на 2018-2024 годы» утвержденная постановлением администрации
муниципального района "Печора" от 26 декабря 2017 года № 1555</t>
  </si>
  <si>
    <t>Реализация мероприятий по благоустройству территорий , предусмотренные муниципальной программой</t>
  </si>
  <si>
    <t>штука</t>
  </si>
  <si>
    <t>Администрация МР «Печора»</t>
  </si>
  <si>
    <t>Федеральный проект «Обеспечение устойчивого сокращения непригодного для проживания жилищного фонда»</t>
  </si>
  <si>
    <t>3.</t>
  </si>
  <si>
    <t>Обеспечение мероприятий по расселению непригодного для проживания жилищного фонда.</t>
  </si>
  <si>
    <t>Культура</t>
  </si>
  <si>
    <t>Управление культуры и туризма МР «Печора»</t>
  </si>
  <si>
    <t>Федеральный проект «Творческие люди»</t>
  </si>
  <si>
    <t xml:space="preserve">Соглашение о предоставлении субсидии из республиканского бюджета Республики Коми
бюджету муниципального образования на укрепление материально-технической базы муниципальных учреждений в сферы культуры 
от 15.02.2022    № Р-59/2022
</t>
  </si>
  <si>
    <t>Государственную программу Республики Коми "Развитие культуры и туризма"  Постановлений Правительства Республики Коми от от 31 октября 2019 года N 524</t>
  </si>
  <si>
    <t>"Жилье и городская среда"</t>
  </si>
  <si>
    <t>Установка въездной стелы</t>
  </si>
  <si>
    <t>муниципальная программа МО МР "Печора" "Развитие культуры и туризма" утвержденная постановлением администрации
муниципального района "Печора" от 31 декабря 2019 года № 1674</t>
  </si>
  <si>
    <t xml:space="preserve">Региональный проект «Культурная среда» </t>
  </si>
  <si>
    <t>капитальный ремонт помещений и кровли Концертно-выстовочного зала МАУ ДО Детская школа искусств</t>
  </si>
  <si>
    <t xml:space="preserve">обновлена материально-техническая база: - выполнен капитальный ремонт </t>
  </si>
  <si>
    <t>процент технической готовности соответствующих объектов культуры за текущий финансовый год</t>
  </si>
  <si>
    <t>единица</t>
  </si>
  <si>
    <t>повышение квалификации работников сферы культуры</t>
  </si>
  <si>
    <t>Демография</t>
  </si>
  <si>
    <t xml:space="preserve">Соглашение о предоставлении субсидии из бюджета субъекта Российской Федерации местному бюджету от 16.03.2022 
№ 87620000-1-2019-011
</t>
  </si>
  <si>
    <t xml:space="preserve"> Государственная
программа Республики Коми "Развитие физической культуры и спорта", утвержденной
постановлением Правительства Республики Коми от 30.10.2019 № 513 прил. 2.5</t>
  </si>
  <si>
    <t>приобретению спортивного оборудования и инвентаря для приведения организации спортивной подготовки в нормативное состояние</t>
  </si>
  <si>
    <t>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</si>
  <si>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Постановлением администрации
муниципального района "Печора" от 31.12.2019 №1676 "Об утверждении муниципальной
программы МО МР "Печора" "Развитие физической культуры и спорта"</t>
  </si>
  <si>
    <t>Приобретение спортивного
оборудования и инвентаря для
приведения организаций спортивной подготовки в нормативное состояние</t>
  </si>
  <si>
    <t>№23/06-02 от 28.06.2022 на поставку лыжероллеры, лыжные крепления, лыжи гоночные, лыжные крепления</t>
  </si>
  <si>
    <t xml:space="preserve">№3176 от 28.06.2022 на поставку лыж гоночных, лыжные крепления, лыжные палки. </t>
  </si>
  <si>
    <t xml:space="preserve">№6 от 28.06.2022 на поставку парафина. </t>
  </si>
  <si>
    <t>№23/06-03 от 28.06.2022 на поставку мячей для мини-футбола</t>
  </si>
  <si>
    <t>№23/06-01 от 28.06.2022 на поставку ботинок лыжных</t>
  </si>
  <si>
    <t xml:space="preserve">№5 от 28.06.2022 на поставку парафина.   </t>
  </si>
  <si>
    <t>Мониторинг реализуемых на территории муниципального района «Печора» в 2022 году национальных проектов по состоянию на 01.10.2022г.</t>
  </si>
  <si>
    <t>Соглашение о предоставлении субсидии из республиканского бюджета Республики Коми бюджету муниципального образования в Республике Коми от 09.03.2022 № 04-ГП-2022</t>
  </si>
  <si>
    <t>Все организации физической подготовки предоставляют услуги населению в соответсвии с федеральными стандартами спортивной подготовки</t>
  </si>
  <si>
    <t>№ 1 от 01.03.2022 г. на капитальный ремонт помещений концертно-выставочного зала МАУ ДО "ДШИ г. Печора"</t>
  </si>
  <si>
    <t>№ 2 от 28.03.2022 г. на выполнение работ по ремонту кровли МАУ ДО "ДШИ г. Печора" по адресу: РК, г. Печора, проспект Печорский, д. 65</t>
  </si>
  <si>
    <t>№ 3 от 28.03.2022 г. на выполнение работ по электроснабжению концертно-выставочного зала МАУ ДО "ДШИ г. Печора" по адресу: РК, г. Печора, проспект Печорский, д. 65</t>
  </si>
  <si>
    <t>№ 4 от 28.03.2022 г. на выполнение работ по монтажу коммерческого узла учета ХВС и бойлера электрического МАУ ДО "ДШИ г. Печора" по адресу: РК, г. Печора, проспект Печорский, д. 65</t>
  </si>
  <si>
    <t>№ 6 от 11.04.2022 г. на выполнение работ по замене окон в помещениях концертно-выставочного зала МАУ ДО "ДШИ г. Печора" по адресу: РК, г. Печора, проспект Печорский, д. 65</t>
  </si>
  <si>
    <t>№ 5 от 14.04.2022 г. на выполнение работ по ремонту системы отопления в помещениях концертно-выставочного зала МАУ ДО "ДШИ г. Печора" по адресу: РК, г. Печора, проспект Печорский, д. 65</t>
  </si>
  <si>
    <t>№ 6 от 07.06.2022 г. на ремонт кровли перехода здания, МАУ ДО "ДШИ г. Печора" по адресу : Печорский проспект, д. 65</t>
  </si>
  <si>
    <t>№ 108 от 03.06.2022 г. на приобретение ноутбуков</t>
  </si>
  <si>
    <t>№ 26 от 03.06.2022 г. на приобретение оборудования (стулья ученические, шкафы для хранения натурного фонда, доска магнитная)</t>
  </si>
  <si>
    <t>№ б/н от 03.06.2022 г. на приобретение жалюзи</t>
  </si>
  <si>
    <t>Федеральный проект "Творческие люди" национального проекта "Культура"</t>
  </si>
  <si>
    <t>Нет</t>
  </si>
  <si>
    <t>Повышение квалификации творческих и управленческих кадров в сфере культуры МО МР «Печора»</t>
  </si>
  <si>
    <t>человек</t>
  </si>
  <si>
    <t>нет</t>
  </si>
  <si>
    <t>Соглашение о предоставлении субсидии из республиканского бюджета Республики Коми бюджету муниципального образования МР "Печора" на обеспечение мероприятий по расселению непрригодного для проживания жилищного фонда №5 от 21.02.2021 г.</t>
  </si>
  <si>
    <t xml:space="preserve">Государственная программа Республики Коми «Развитие строительства, обеспечение доступным и комфортным жильем и коммунальными услугами граждан» (постановлением Правительства
Республики Коми от 31 октября 2019 г. № 520, прил.2.5),
</t>
  </si>
  <si>
    <t>Республиканская адресная программа "Переселение граждан из аварийного жилищного фонда в 2019-2025 гг, утв. Постановлением Правительства Республики Коми от 31.03.2019 № 160</t>
  </si>
  <si>
    <t>муниципальная адресная программа МО МР "Печора" "Переселение граждан из аварийного жилищного фонда  утв. Постановлением администрации МР "Печора" от 13.03.2019 г.№236/1</t>
  </si>
  <si>
    <t>Выкуп жилых помещений у собственников (97 жилых помещений  S=4410,90 м3)</t>
  </si>
  <si>
    <t>Приобретение жилых помещений у лиц, не являющихся застройщиком (75 жилых помещений  S=2 332,27 м3)</t>
  </si>
  <si>
    <t>в отношении собственников жилых помещений заключены 5 соглашение об изъятии недвижимого имущества и выплачено денежное возмещение собственникам на сумму 8 075 860,00 рублей; 1 соглашение передано на регистрацию перехода права собственности (расселены 13 человек из 5 жилых помещений общей площадью 306,9 кв.м.).</t>
  </si>
  <si>
    <t xml:space="preserve">№ 111/А-2022 от 30.06.2022г.
Восстановление изношенных верхних слоев асфальтобетонного покрытия улично-дорожной сети г. Печора (F2), доп.соглашение от 12.08.2022 №1         1. Печорский проспект (от дома № 44 до перекрестка с ул. Мира);
2. ул. Социалистическая (от перекрестка с ул. Ленинградской до перекрестка с ул. Свободы);
3. ул. Социалистическая (от перекрестка с Печорским проспектом в сторону ул. Ленинградской);
4. ул. Социалистическая (от перекрестка с ул. Речной до перекрестка с ул. О.Кошевого);
5. ул. Н. Островского (от перекрестка с ул. Московской до ул.Московской до ж.д.36);
6. ул. Н. Островского (от  ж.д.36 до улюШкольная);   7.ул. Н. Островского (от  ул. Школьная до ул.Лесокомбинатовская);                                                      8. ул. Советская (от перекрестка с ул. Первомайской до перекрестка с ул. Ленина)
 9. ул. Свободы (от перекрестка с Печорским проспектом до перекрестка с ул. Гагарина).
</t>
  </si>
  <si>
    <t>3.1.1</t>
  </si>
  <si>
    <t>3.1.2</t>
  </si>
  <si>
    <t>в отношении нанимателей жилых помещений заключены 2 муниципальных контракта на приобретение благоустроенных жилых помещений на сумму 1 624 625, рублей, заключены 20 договоров социального найма (расселены 27 человек ) на сумму 13 776 582,02 рубля.</t>
  </si>
  <si>
    <t xml:space="preserve">расселены граждане, подлежащие расселению из аварийного фонда в 2021-2022 году </t>
  </si>
  <si>
    <t>по состоянию на 01.10.2022 переселено за 2021 -2022 год 275 человек, В 2021 году освоено по соглашению №5 от 21.02.2021 г. - 155 517 214,99 руб. ИТОГО за 2021-2022 год по состоянию на 01.10.2022 освоено - 178 994 187,01 руб. Ассигнования 2022 года превышают потребность, в связи с тем, что в ходе проведения закупочных процедур сложилась экономия бюджетных средств и уменьшилась потребность в переселении граждан из аварийного жилищного фонда, признанного аварийным до 01.01.2017 года, по различным основаниям.</t>
  </si>
  <si>
    <t>№ 150322 от 03.06.2022 г. на приобретение оборудования (подставки для натурных постановок, подиум для натуральных постановок, мольберты) Два источника финансирования 49 833,86 руб. средства субсидии и 816,14 руб.внебюджетные источники МАУ ДО "ДШИ г.Печора"</t>
  </si>
  <si>
    <t>Федеральный проект "Спорт - норма жизни"</t>
  </si>
  <si>
    <t>2.1.</t>
  </si>
  <si>
    <t>Региональный проект "Спорт - норма жизни"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</si>
</sst>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334059"/>
      <name val="Roboto"/>
    </font>
    <font>
      <b/>
      <sz val="14"/>
      <color indexed="81"/>
      <name val="Tahoma"/>
      <family val="2"/>
      <charset val="204"/>
    </font>
    <font>
      <sz val="14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1" xfId="0" applyBorder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top" wrapText="1"/>
    </xf>
    <xf numFmtId="49" fontId="2" fillId="2" borderId="1" xfId="0" applyNumberFormat="1" applyFont="1" applyFill="1" applyBorder="1"/>
    <xf numFmtId="0" fontId="4" fillId="2" borderId="1" xfId="0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0" fillId="2" borderId="0" xfId="0" applyFill="1"/>
    <xf numFmtId="0" fontId="4" fillId="2" borderId="2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2" fillId="3" borderId="1" xfId="0" applyFont="1" applyFill="1" applyBorder="1"/>
    <xf numFmtId="0" fontId="0" fillId="3" borderId="1" xfId="0" applyFill="1" applyBorder="1"/>
    <xf numFmtId="0" fontId="0" fillId="3" borderId="0" xfId="0" applyFill="1"/>
    <xf numFmtId="49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1" fillId="2" borderId="1" xfId="0" applyNumberFormat="1" applyFont="1" applyFill="1" applyBorder="1"/>
    <xf numFmtId="0" fontId="1" fillId="2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/>
    <xf numFmtId="0" fontId="4" fillId="3" borderId="1" xfId="0" applyFont="1" applyFill="1" applyBorder="1"/>
    <xf numFmtId="0" fontId="0" fillId="4" borderId="1" xfId="0" applyFill="1" applyBorder="1"/>
    <xf numFmtId="0" fontId="0" fillId="4" borderId="0" xfId="0" applyFill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/>
    <xf numFmtId="0" fontId="0" fillId="0" borderId="1" xfId="0" applyBorder="1" applyAlignment="1"/>
    <xf numFmtId="0" fontId="6" fillId="3" borderId="1" xfId="0" applyFont="1" applyFill="1" applyBorder="1"/>
    <xf numFmtId="49" fontId="1" fillId="0" borderId="0" xfId="0" applyNumberFormat="1" applyFont="1" applyBorder="1"/>
    <xf numFmtId="0" fontId="0" fillId="0" borderId="0" xfId="0" applyBorder="1"/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49" fontId="2" fillId="0" borderId="8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2" fillId="4" borderId="8" xfId="0" applyNumberFormat="1" applyFont="1" applyFill="1" applyBorder="1" applyAlignment="1">
      <alignment horizontal="center"/>
    </xf>
    <xf numFmtId="0" fontId="0" fillId="0" borderId="7" xfId="0" applyBorder="1"/>
    <xf numFmtId="0" fontId="2" fillId="4" borderId="7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/>
    <xf numFmtId="0" fontId="2" fillId="4" borderId="1" xfId="0" applyFont="1" applyFill="1" applyBorder="1" applyAlignment="1">
      <alignment horizontal="justify" wrapText="1"/>
    </xf>
    <xf numFmtId="0" fontId="2" fillId="0" borderId="8" xfId="0" applyFont="1" applyBorder="1" applyAlignment="1">
      <alignment horizontal="center" wrapText="1"/>
    </xf>
    <xf numFmtId="4" fontId="2" fillId="3" borderId="8" xfId="0" applyNumberFormat="1" applyFont="1" applyFill="1" applyBorder="1"/>
    <xf numFmtId="0" fontId="2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justify" vertical="top" wrapText="1"/>
    </xf>
    <xf numFmtId="4" fontId="2" fillId="3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vertical="top" wrapText="1"/>
    </xf>
    <xf numFmtId="0" fontId="0" fillId="0" borderId="8" xfId="0" applyBorder="1"/>
    <xf numFmtId="0" fontId="7" fillId="0" borderId="0" xfId="0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7" xfId="0" applyBorder="1"/>
    <xf numFmtId="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4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view="pageBreakPreview" topLeftCell="A44" zoomScale="70" zoomScaleNormal="70" zoomScaleSheetLayoutView="70" workbookViewId="0">
      <selection activeCell="E47" sqref="E47:H48"/>
    </sheetView>
  </sheetViews>
  <sheetFormatPr defaultRowHeight="15"/>
  <cols>
    <col min="1" max="1" width="13" bestFit="1" customWidth="1"/>
    <col min="2" max="3" width="47.5703125" customWidth="1"/>
    <col min="4" max="4" width="33.28515625" customWidth="1"/>
    <col min="5" max="5" width="18.28515625" style="56" customWidth="1"/>
    <col min="6" max="6" width="22.85546875" style="56" customWidth="1"/>
    <col min="7" max="7" width="20.140625" style="56" customWidth="1"/>
    <col min="8" max="8" width="19" style="56" customWidth="1"/>
    <col min="9" max="9" width="44.140625" customWidth="1"/>
    <col min="10" max="10" width="23" customWidth="1"/>
    <col min="11" max="11" width="16.42578125" customWidth="1"/>
    <col min="12" max="12" width="16.5703125" customWidth="1"/>
    <col min="13" max="13" width="15.28515625" customWidth="1"/>
    <col min="14" max="14" width="0.140625" customWidth="1"/>
    <col min="15" max="15" width="9.140625" customWidth="1"/>
  </cols>
  <sheetData>
    <row r="1" spans="1:14" ht="68.25" customHeight="1">
      <c r="A1" s="124" t="s">
        <v>98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ht="15.75" customHeight="1"/>
    <row r="3" spans="1:14" ht="39" customHeight="1">
      <c r="A3" s="158" t="s">
        <v>0</v>
      </c>
      <c r="B3" s="143" t="s">
        <v>3</v>
      </c>
      <c r="C3" s="133" t="s">
        <v>10</v>
      </c>
      <c r="D3" s="133" t="s">
        <v>2</v>
      </c>
      <c r="E3" s="159" t="s">
        <v>1</v>
      </c>
      <c r="F3" s="160"/>
      <c r="G3" s="160"/>
      <c r="H3" s="161"/>
      <c r="I3" s="143" t="s">
        <v>11</v>
      </c>
      <c r="J3" s="143"/>
      <c r="K3" s="143"/>
      <c r="L3" s="143"/>
      <c r="M3" s="143"/>
      <c r="N3" s="133" t="s">
        <v>19</v>
      </c>
    </row>
    <row r="4" spans="1:14" ht="39" customHeight="1">
      <c r="A4" s="158"/>
      <c r="B4" s="133"/>
      <c r="C4" s="134"/>
      <c r="D4" s="134"/>
      <c r="E4" s="4" t="s">
        <v>9</v>
      </c>
      <c r="F4" s="4" t="s">
        <v>6</v>
      </c>
      <c r="G4" s="4" t="s">
        <v>7</v>
      </c>
      <c r="H4" s="4" t="s">
        <v>8</v>
      </c>
      <c r="I4" s="5" t="s">
        <v>15</v>
      </c>
      <c r="J4" s="31" t="s">
        <v>39</v>
      </c>
      <c r="K4" s="6" t="s">
        <v>12</v>
      </c>
      <c r="L4" s="6" t="s">
        <v>13</v>
      </c>
      <c r="M4" s="13" t="s">
        <v>14</v>
      </c>
      <c r="N4" s="135"/>
    </row>
    <row r="5" spans="1:14" s="29" customFormat="1" ht="16.5" customHeight="1">
      <c r="A5" s="27"/>
      <c r="B5" s="169" t="s">
        <v>76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1"/>
      <c r="N5" s="27"/>
    </row>
    <row r="6" spans="1:14" s="22" customFormat="1" ht="16.5" customHeight="1">
      <c r="A6" s="20"/>
      <c r="B6" s="23" t="s">
        <v>31</v>
      </c>
      <c r="C6" s="24"/>
      <c r="D6" s="25"/>
      <c r="E6" s="57"/>
      <c r="F6" s="57"/>
      <c r="G6" s="57"/>
      <c r="H6" s="57"/>
      <c r="I6" s="25"/>
      <c r="J6" s="25"/>
      <c r="K6" s="24"/>
      <c r="L6" s="24"/>
      <c r="M6" s="26"/>
      <c r="N6" s="20"/>
    </row>
    <row r="7" spans="1:14" ht="202.5" customHeight="1">
      <c r="A7" s="148" t="s">
        <v>16</v>
      </c>
      <c r="B7" s="166" t="s">
        <v>4</v>
      </c>
      <c r="C7" s="133" t="s">
        <v>18</v>
      </c>
      <c r="D7" s="133" t="s">
        <v>5</v>
      </c>
      <c r="E7" s="172">
        <f>SUM(F7:H7)</f>
        <v>11008698.890000001</v>
      </c>
      <c r="F7" s="139">
        <v>6028112.1100000003</v>
      </c>
      <c r="G7" s="139">
        <v>3879716.89</v>
      </c>
      <c r="H7" s="139">
        <v>1100869.8899999999</v>
      </c>
      <c r="I7" s="10" t="s">
        <v>27</v>
      </c>
      <c r="J7" s="50" t="s">
        <v>40</v>
      </c>
      <c r="K7" s="92">
        <v>1</v>
      </c>
      <c r="L7" s="92">
        <v>1</v>
      </c>
      <c r="M7" s="92">
        <v>100</v>
      </c>
      <c r="N7" s="7"/>
    </row>
    <row r="8" spans="1:14" ht="200.25" customHeight="1">
      <c r="A8" s="149"/>
      <c r="B8" s="167"/>
      <c r="C8" s="134"/>
      <c r="D8" s="134"/>
      <c r="E8" s="173"/>
      <c r="F8" s="151"/>
      <c r="G8" s="151"/>
      <c r="H8" s="151"/>
      <c r="I8" s="10" t="s">
        <v>38</v>
      </c>
      <c r="J8" s="50" t="s">
        <v>41</v>
      </c>
      <c r="K8" s="92">
        <v>20</v>
      </c>
      <c r="L8" s="92">
        <v>8</v>
      </c>
      <c r="M8" s="92">
        <v>34</v>
      </c>
      <c r="N8" s="7"/>
    </row>
    <row r="9" spans="1:14" ht="157.5" customHeight="1">
      <c r="A9" s="150"/>
      <c r="B9" s="168"/>
      <c r="C9" s="135"/>
      <c r="D9" s="134"/>
      <c r="E9" s="174"/>
      <c r="F9" s="144"/>
      <c r="G9" s="144"/>
      <c r="H9" s="144"/>
      <c r="I9" s="10" t="s">
        <v>42</v>
      </c>
      <c r="J9" s="50" t="s">
        <v>43</v>
      </c>
      <c r="K9" s="92">
        <v>90</v>
      </c>
      <c r="L9" s="92">
        <v>0</v>
      </c>
      <c r="M9" s="92">
        <v>0</v>
      </c>
      <c r="N9" s="7"/>
    </row>
    <row r="10" spans="1:14" ht="162.75" customHeight="1">
      <c r="A10" s="8" t="s">
        <v>21</v>
      </c>
      <c r="B10" s="11" t="s">
        <v>17</v>
      </c>
      <c r="C10" s="12" t="s">
        <v>64</v>
      </c>
      <c r="D10" s="134"/>
      <c r="E10" s="58">
        <f>SUM(F10:H10)</f>
        <v>4322479.1900000004</v>
      </c>
      <c r="F10" s="58">
        <v>2366890.89</v>
      </c>
      <c r="G10" s="58">
        <v>1523340.38</v>
      </c>
      <c r="H10" s="58">
        <v>432247.92</v>
      </c>
      <c r="I10" s="7"/>
      <c r="J10" s="59"/>
      <c r="K10" s="59"/>
      <c r="L10" s="59"/>
      <c r="M10" s="93"/>
      <c r="N10" s="11" t="s">
        <v>44</v>
      </c>
    </row>
    <row r="11" spans="1:14" ht="118.5" customHeight="1">
      <c r="A11" s="8" t="s">
        <v>50</v>
      </c>
      <c r="B11" s="11" t="s">
        <v>20</v>
      </c>
      <c r="C11" s="12" t="s">
        <v>64</v>
      </c>
      <c r="D11" s="134"/>
      <c r="E11" s="58">
        <f>SUM(F11:H11)</f>
        <v>5825932.2000000002</v>
      </c>
      <c r="F11" s="58">
        <v>3190147.43</v>
      </c>
      <c r="G11" s="58">
        <v>2053191.55</v>
      </c>
      <c r="H11" s="58">
        <v>582593.22</v>
      </c>
      <c r="I11" s="7"/>
      <c r="J11" s="59"/>
      <c r="K11" s="59"/>
      <c r="L11" s="59"/>
      <c r="M11" s="93"/>
      <c r="N11" s="11" t="s">
        <v>23</v>
      </c>
    </row>
    <row r="12" spans="1:14" ht="121.5" customHeight="1">
      <c r="A12" s="148" t="s">
        <v>51</v>
      </c>
      <c r="B12" s="164" t="s">
        <v>22</v>
      </c>
      <c r="C12" s="162" t="s">
        <v>64</v>
      </c>
      <c r="D12" s="134"/>
      <c r="E12" s="139">
        <f>SUM(F12:H12)</f>
        <v>860287.5</v>
      </c>
      <c r="F12" s="139">
        <v>471073.79</v>
      </c>
      <c r="G12" s="139">
        <v>303184.96000000002</v>
      </c>
      <c r="H12" s="139">
        <v>86028.75</v>
      </c>
      <c r="I12" s="7"/>
      <c r="J12" s="59"/>
      <c r="K12" s="59"/>
      <c r="L12" s="59"/>
      <c r="M12" s="93"/>
      <c r="N12" s="11" t="s">
        <v>24</v>
      </c>
    </row>
    <row r="13" spans="1:14" ht="128.25" customHeight="1">
      <c r="A13" s="150"/>
      <c r="B13" s="165"/>
      <c r="C13" s="163"/>
      <c r="D13" s="135"/>
      <c r="E13" s="144"/>
      <c r="F13" s="144"/>
      <c r="G13" s="144"/>
      <c r="H13" s="144"/>
      <c r="I13" s="7"/>
      <c r="J13" s="59"/>
      <c r="K13" s="59"/>
      <c r="L13" s="59"/>
      <c r="M13" s="93"/>
      <c r="N13" s="17" t="s">
        <v>25</v>
      </c>
    </row>
    <row r="14" spans="1:14" ht="18.75">
      <c r="A14" s="7"/>
      <c r="B14" s="15"/>
      <c r="C14" s="7"/>
      <c r="D14" s="7" t="s">
        <v>26</v>
      </c>
      <c r="E14" s="100">
        <f>SUM(E10:E13)</f>
        <v>11008698.890000001</v>
      </c>
      <c r="F14" s="59"/>
      <c r="G14" s="59"/>
      <c r="H14" s="59"/>
      <c r="I14" s="7"/>
      <c r="J14" s="59"/>
      <c r="K14" s="59"/>
      <c r="L14" s="59"/>
      <c r="M14" s="59"/>
      <c r="N14" s="7"/>
    </row>
    <row r="15" spans="1:14" ht="306" customHeight="1">
      <c r="A15" s="36" t="s">
        <v>28</v>
      </c>
      <c r="B15" s="35" t="s">
        <v>63</v>
      </c>
      <c r="C15" s="9" t="s">
        <v>61</v>
      </c>
      <c r="D15" s="133" t="s">
        <v>62</v>
      </c>
      <c r="E15" s="59"/>
      <c r="F15" s="59"/>
      <c r="G15" s="58"/>
      <c r="H15" s="59"/>
      <c r="I15" s="11" t="s">
        <v>65</v>
      </c>
      <c r="J15" s="59" t="s">
        <v>66</v>
      </c>
      <c r="K15" s="59">
        <v>6</v>
      </c>
      <c r="L15" s="59">
        <v>6</v>
      </c>
      <c r="M15" s="59">
        <v>100</v>
      </c>
      <c r="N15" s="7"/>
    </row>
    <row r="16" spans="1:14" ht="409.5">
      <c r="A16" s="37" t="s">
        <v>30</v>
      </c>
      <c r="B16" s="16" t="s">
        <v>29</v>
      </c>
      <c r="C16" s="48" t="s">
        <v>64</v>
      </c>
      <c r="D16" s="135"/>
      <c r="E16" s="58">
        <f>SUM(F16:H16)</f>
        <v>50505050.509999998</v>
      </c>
      <c r="F16" s="60">
        <v>0</v>
      </c>
      <c r="G16" s="58">
        <v>50000000</v>
      </c>
      <c r="H16" s="58">
        <v>505050.51</v>
      </c>
      <c r="I16" s="7"/>
      <c r="J16" s="59"/>
      <c r="K16" s="59"/>
      <c r="L16" s="59"/>
      <c r="M16" s="93"/>
      <c r="N16" s="11" t="s">
        <v>123</v>
      </c>
    </row>
    <row r="17" spans="1:14" ht="18.75">
      <c r="A17" s="37"/>
      <c r="B17" s="11"/>
      <c r="C17" s="13"/>
      <c r="D17" s="32" t="s">
        <v>26</v>
      </c>
      <c r="E17" s="100">
        <f>E16</f>
        <v>50505050.509999998</v>
      </c>
      <c r="F17" s="60"/>
      <c r="G17" s="58"/>
      <c r="H17" s="58"/>
      <c r="I17" s="7"/>
      <c r="J17" s="59"/>
      <c r="K17" s="59"/>
      <c r="L17" s="59"/>
      <c r="M17" s="93"/>
      <c r="N17" s="11"/>
    </row>
    <row r="18" spans="1:14" ht="122.25" customHeight="1">
      <c r="A18" s="37" t="s">
        <v>69</v>
      </c>
      <c r="B18" s="53" t="s">
        <v>68</v>
      </c>
      <c r="C18" s="103" t="s">
        <v>117</v>
      </c>
      <c r="D18" s="179" t="s">
        <v>116</v>
      </c>
      <c r="E18" s="139">
        <f>SUM(F18:H18)</f>
        <v>60338193.960000001</v>
      </c>
      <c r="F18" s="139">
        <f>F20+F21</f>
        <v>57326475.810000002</v>
      </c>
      <c r="G18" s="139">
        <f>G20+G21</f>
        <v>2413746.33</v>
      </c>
      <c r="H18" s="139">
        <f>H20+H21</f>
        <v>597971.81999999995</v>
      </c>
      <c r="I18" s="131" t="s">
        <v>127</v>
      </c>
      <c r="J18" s="140" t="s">
        <v>114</v>
      </c>
      <c r="K18" s="140">
        <v>285</v>
      </c>
      <c r="L18" s="140">
        <v>275</v>
      </c>
      <c r="M18" s="140">
        <v>96.5</v>
      </c>
      <c r="N18" s="131" t="s">
        <v>128</v>
      </c>
    </row>
    <row r="19" spans="1:14" ht="99" customHeight="1">
      <c r="A19" s="97"/>
      <c r="B19" s="102" t="s">
        <v>70</v>
      </c>
      <c r="C19" s="96" t="s">
        <v>118</v>
      </c>
      <c r="D19" s="180"/>
      <c r="E19" s="144"/>
      <c r="F19" s="144"/>
      <c r="G19" s="144"/>
      <c r="H19" s="144"/>
      <c r="I19" s="132"/>
      <c r="J19" s="142"/>
      <c r="K19" s="142"/>
      <c r="L19" s="142"/>
      <c r="M19" s="142"/>
      <c r="N19" s="132"/>
    </row>
    <row r="20" spans="1:14" ht="142.5" customHeight="1">
      <c r="A20" s="37" t="s">
        <v>124</v>
      </c>
      <c r="B20" s="11" t="s">
        <v>120</v>
      </c>
      <c r="C20" s="143" t="s">
        <v>119</v>
      </c>
      <c r="D20" s="180"/>
      <c r="E20" s="58">
        <f>SUM(F20:H20)</f>
        <v>25434853.57</v>
      </c>
      <c r="F20" s="58">
        <v>24168302.440000001</v>
      </c>
      <c r="G20" s="58">
        <v>1017612.72</v>
      </c>
      <c r="H20" s="58">
        <v>248938.41</v>
      </c>
      <c r="I20" s="1"/>
      <c r="J20" s="1"/>
      <c r="K20" s="1"/>
      <c r="L20" s="59"/>
      <c r="M20" s="93"/>
      <c r="N20" s="11" t="s">
        <v>122</v>
      </c>
    </row>
    <row r="21" spans="1:14" ht="120" customHeight="1">
      <c r="A21" s="37" t="s">
        <v>125</v>
      </c>
      <c r="B21" s="11" t="s">
        <v>121</v>
      </c>
      <c r="C21" s="143"/>
      <c r="D21" s="181"/>
      <c r="E21" s="58">
        <f>SUM(F21:H21)</f>
        <v>34903340.390000001</v>
      </c>
      <c r="F21" s="58">
        <v>33158173.370000001</v>
      </c>
      <c r="G21" s="58">
        <v>1396133.61</v>
      </c>
      <c r="H21" s="58">
        <v>349033.41</v>
      </c>
      <c r="I21" s="7"/>
      <c r="J21" s="59"/>
      <c r="K21" s="59"/>
      <c r="L21" s="59"/>
      <c r="M21" s="93"/>
      <c r="N21" s="11" t="s">
        <v>126</v>
      </c>
    </row>
    <row r="22" spans="1:14" ht="31.5" customHeight="1">
      <c r="A22" s="37"/>
      <c r="B22" s="11"/>
      <c r="C22" s="98"/>
      <c r="D22" s="99" t="s">
        <v>26</v>
      </c>
      <c r="E22" s="100">
        <f>E21+E20</f>
        <v>60338193.960000001</v>
      </c>
      <c r="F22" s="58"/>
      <c r="G22" s="58"/>
      <c r="H22" s="58"/>
      <c r="I22" s="7"/>
      <c r="J22" s="59"/>
      <c r="K22" s="59"/>
      <c r="L22" s="59"/>
      <c r="M22" s="93"/>
      <c r="N22" s="11"/>
    </row>
    <row r="23" spans="1:14" s="22" customFormat="1" ht="18.75">
      <c r="A23" s="18"/>
      <c r="B23" s="19" t="s">
        <v>32</v>
      </c>
      <c r="C23" s="111"/>
      <c r="D23" s="20"/>
      <c r="E23" s="61"/>
      <c r="F23" s="61"/>
      <c r="G23" s="61"/>
      <c r="H23" s="61"/>
      <c r="I23" s="20"/>
      <c r="J23" s="61"/>
      <c r="K23" s="61"/>
      <c r="L23" s="61"/>
      <c r="M23" s="61"/>
      <c r="N23" s="20"/>
    </row>
    <row r="24" spans="1:14" ht="207.75" customHeight="1">
      <c r="A24" s="148" t="s">
        <v>35</v>
      </c>
      <c r="B24" s="178" t="s">
        <v>4</v>
      </c>
      <c r="C24" s="133" t="s">
        <v>37</v>
      </c>
      <c r="D24" s="133" t="s">
        <v>34</v>
      </c>
      <c r="E24" s="139">
        <f>SUM(F24:H24)</f>
        <v>909806.67</v>
      </c>
      <c r="F24" s="139">
        <f>F27</f>
        <v>498189.35</v>
      </c>
      <c r="G24" s="139">
        <f>G27</f>
        <v>320636.65000000002</v>
      </c>
      <c r="H24" s="139">
        <f>H27</f>
        <v>90980.67</v>
      </c>
      <c r="I24" s="114" t="s">
        <v>27</v>
      </c>
      <c r="J24" s="113" t="s">
        <v>40</v>
      </c>
      <c r="K24" s="92">
        <v>1</v>
      </c>
      <c r="L24" s="92">
        <v>1</v>
      </c>
      <c r="M24" s="92">
        <v>100</v>
      </c>
      <c r="N24" s="7"/>
    </row>
    <row r="25" spans="1:14" ht="177.75" customHeight="1">
      <c r="A25" s="149"/>
      <c r="B25" s="178"/>
      <c r="C25" s="134"/>
      <c r="D25" s="134"/>
      <c r="E25" s="151"/>
      <c r="F25" s="151"/>
      <c r="G25" s="151"/>
      <c r="H25" s="151"/>
      <c r="I25" s="114" t="s">
        <v>38</v>
      </c>
      <c r="J25" s="113" t="s">
        <v>41</v>
      </c>
      <c r="K25" s="92">
        <v>20</v>
      </c>
      <c r="L25" s="92">
        <v>30.4</v>
      </c>
      <c r="M25" s="92">
        <v>152</v>
      </c>
      <c r="N25" s="7"/>
    </row>
    <row r="26" spans="1:14" ht="226.5" customHeight="1">
      <c r="A26" s="150"/>
      <c r="B26" s="178"/>
      <c r="C26" s="135"/>
      <c r="D26" s="134"/>
      <c r="E26" s="144"/>
      <c r="F26" s="144"/>
      <c r="G26" s="144"/>
      <c r="H26" s="144"/>
      <c r="I26" s="114" t="s">
        <v>42</v>
      </c>
      <c r="J26" s="113" t="s">
        <v>43</v>
      </c>
      <c r="K26" s="92">
        <v>90</v>
      </c>
      <c r="L26" s="92">
        <v>100</v>
      </c>
      <c r="M26" s="92">
        <v>111</v>
      </c>
      <c r="N26" s="7"/>
    </row>
    <row r="27" spans="1:14" ht="409.5">
      <c r="A27" s="155" t="s">
        <v>21</v>
      </c>
      <c r="B27" s="152" t="s">
        <v>36</v>
      </c>
      <c r="C27" s="133" t="s">
        <v>33</v>
      </c>
      <c r="D27" s="134"/>
      <c r="E27" s="139">
        <f>SUM(F27:H27)</f>
        <v>909806.67</v>
      </c>
      <c r="F27" s="139">
        <v>498189.35</v>
      </c>
      <c r="G27" s="139">
        <v>320636.65000000002</v>
      </c>
      <c r="H27" s="139">
        <v>90980.67</v>
      </c>
      <c r="I27" s="7"/>
      <c r="J27" s="59"/>
      <c r="K27" s="59"/>
      <c r="L27" s="59"/>
      <c r="M27" s="93"/>
      <c r="N27" s="69" t="s">
        <v>45</v>
      </c>
    </row>
    <row r="28" spans="1:14" ht="37.5" customHeight="1">
      <c r="A28" s="156"/>
      <c r="B28" s="153"/>
      <c r="C28" s="134"/>
      <c r="D28" s="134"/>
      <c r="E28" s="151"/>
      <c r="F28" s="151"/>
      <c r="G28" s="151"/>
      <c r="H28" s="151"/>
      <c r="I28" s="7"/>
      <c r="J28" s="59"/>
      <c r="K28" s="59"/>
      <c r="L28" s="59"/>
      <c r="M28" s="93"/>
      <c r="N28" s="69" t="s">
        <v>46</v>
      </c>
    </row>
    <row r="29" spans="1:14" ht="37.5" customHeight="1">
      <c r="A29" s="156"/>
      <c r="B29" s="153"/>
      <c r="C29" s="134"/>
      <c r="D29" s="134"/>
      <c r="E29" s="151"/>
      <c r="F29" s="151"/>
      <c r="G29" s="151"/>
      <c r="H29" s="151"/>
      <c r="I29" s="7"/>
      <c r="J29" s="59"/>
      <c r="K29" s="59"/>
      <c r="L29" s="59"/>
      <c r="M29" s="93"/>
      <c r="N29" s="69" t="s">
        <v>47</v>
      </c>
    </row>
    <row r="30" spans="1:14" ht="52.5" customHeight="1">
      <c r="A30" s="157"/>
      <c r="B30" s="154"/>
      <c r="C30" s="135"/>
      <c r="D30" s="135"/>
      <c r="E30" s="144"/>
      <c r="F30" s="144"/>
      <c r="G30" s="144"/>
      <c r="H30" s="144"/>
      <c r="I30" s="7"/>
      <c r="J30" s="59"/>
      <c r="K30" s="59"/>
      <c r="L30" s="59"/>
      <c r="M30" s="93"/>
      <c r="N30" s="69" t="s">
        <v>48</v>
      </c>
    </row>
    <row r="31" spans="1:14" ht="18.75">
      <c r="A31" s="8"/>
      <c r="B31" s="7"/>
      <c r="C31" s="7"/>
      <c r="D31" s="7" t="s">
        <v>26</v>
      </c>
      <c r="E31" s="100">
        <f>E27</f>
        <v>909806.67</v>
      </c>
      <c r="F31" s="59"/>
      <c r="G31" s="59"/>
      <c r="H31" s="59"/>
      <c r="I31" s="7"/>
      <c r="J31" s="59"/>
      <c r="K31" s="59"/>
      <c r="L31" s="59"/>
      <c r="M31" s="59"/>
      <c r="N31" s="7"/>
    </row>
    <row r="32" spans="1:14" s="22" customFormat="1" ht="18.75">
      <c r="A32" s="18"/>
      <c r="B32" s="19" t="s">
        <v>49</v>
      </c>
      <c r="C32" s="20"/>
      <c r="D32" s="20"/>
      <c r="E32" s="61"/>
      <c r="F32" s="61"/>
      <c r="G32" s="61"/>
      <c r="H32" s="61"/>
      <c r="I32" s="20"/>
      <c r="J32" s="61"/>
      <c r="K32" s="61"/>
      <c r="L32" s="61"/>
      <c r="M32" s="61"/>
      <c r="N32" s="20"/>
    </row>
    <row r="33" spans="1:14" ht="212.25" customHeight="1">
      <c r="A33" s="148" t="s">
        <v>16</v>
      </c>
      <c r="B33" s="166" t="s">
        <v>4</v>
      </c>
      <c r="C33" s="133" t="s">
        <v>18</v>
      </c>
      <c r="D33" s="133" t="s">
        <v>53</v>
      </c>
      <c r="E33" s="139">
        <f>SUM(F33:H33)</f>
        <v>619313</v>
      </c>
      <c r="F33" s="139">
        <f>F36</f>
        <v>269097.67</v>
      </c>
      <c r="G33" s="139">
        <f>G36</f>
        <v>173192.33</v>
      </c>
      <c r="H33" s="139">
        <f>H36</f>
        <v>177023</v>
      </c>
      <c r="I33" s="114" t="s">
        <v>27</v>
      </c>
      <c r="J33" s="115" t="s">
        <v>40</v>
      </c>
      <c r="K33" s="92">
        <v>1</v>
      </c>
      <c r="L33" s="92">
        <v>1</v>
      </c>
      <c r="M33" s="92">
        <v>100</v>
      </c>
      <c r="N33" s="7"/>
    </row>
    <row r="34" spans="1:14" ht="186.75" customHeight="1">
      <c r="A34" s="149"/>
      <c r="B34" s="167"/>
      <c r="C34" s="134"/>
      <c r="D34" s="134"/>
      <c r="E34" s="151"/>
      <c r="F34" s="151"/>
      <c r="G34" s="151"/>
      <c r="H34" s="151"/>
      <c r="I34" s="114" t="s">
        <v>38</v>
      </c>
      <c r="J34" s="115" t="s">
        <v>41</v>
      </c>
      <c r="K34" s="92">
        <v>20</v>
      </c>
      <c r="L34" s="92">
        <v>21.4</v>
      </c>
      <c r="M34" s="92">
        <v>107</v>
      </c>
      <c r="N34" s="7"/>
    </row>
    <row r="35" spans="1:14" ht="115.5" customHeight="1">
      <c r="A35" s="150"/>
      <c r="B35" s="168"/>
      <c r="C35" s="135"/>
      <c r="D35" s="134"/>
      <c r="E35" s="144"/>
      <c r="F35" s="144"/>
      <c r="G35" s="144"/>
      <c r="H35" s="144"/>
      <c r="I35" s="114" t="s">
        <v>42</v>
      </c>
      <c r="J35" s="115" t="s">
        <v>43</v>
      </c>
      <c r="K35" s="92">
        <v>90</v>
      </c>
      <c r="L35" s="92">
        <v>0</v>
      </c>
      <c r="M35" s="92">
        <v>0</v>
      </c>
      <c r="N35" s="7"/>
    </row>
    <row r="36" spans="1:14" ht="82.5" customHeight="1">
      <c r="A36" s="148" t="s">
        <v>21</v>
      </c>
      <c r="B36" s="187" t="s">
        <v>77</v>
      </c>
      <c r="C36" s="131" t="s">
        <v>52</v>
      </c>
      <c r="D36" s="134"/>
      <c r="E36" s="139">
        <f>SUM(F36:H36)</f>
        <v>619313</v>
      </c>
      <c r="F36" s="139">
        <v>269097.67</v>
      </c>
      <c r="G36" s="139">
        <v>173192.33</v>
      </c>
      <c r="H36" s="139">
        <v>177023</v>
      </c>
      <c r="I36" s="7"/>
      <c r="J36" s="59"/>
      <c r="K36" s="59"/>
      <c r="L36" s="59"/>
      <c r="M36" s="59"/>
      <c r="N36" s="11" t="s">
        <v>54</v>
      </c>
    </row>
    <row r="37" spans="1:14" ht="78.75" customHeight="1">
      <c r="A37" s="150"/>
      <c r="B37" s="188"/>
      <c r="C37" s="132"/>
      <c r="D37" s="135"/>
      <c r="E37" s="144"/>
      <c r="F37" s="144"/>
      <c r="G37" s="144"/>
      <c r="H37" s="144"/>
      <c r="I37" s="7"/>
      <c r="J37" s="59"/>
      <c r="K37" s="59"/>
      <c r="L37" s="59"/>
      <c r="M37" s="59"/>
      <c r="N37" s="11" t="s">
        <v>55</v>
      </c>
    </row>
    <row r="38" spans="1:14" ht="27" customHeight="1">
      <c r="A38" s="51"/>
      <c r="B38" s="52"/>
      <c r="C38" s="49"/>
      <c r="D38" s="43" t="s">
        <v>26</v>
      </c>
      <c r="E38" s="100">
        <f>E36</f>
        <v>619313</v>
      </c>
      <c r="F38" s="55"/>
      <c r="G38" s="55"/>
      <c r="H38" s="55"/>
      <c r="I38" s="7"/>
      <c r="J38" s="59"/>
      <c r="K38" s="59"/>
      <c r="L38" s="59"/>
      <c r="M38" s="59"/>
      <c r="N38" s="11"/>
    </row>
    <row r="39" spans="1:14" s="22" customFormat="1" ht="25.5" customHeight="1">
      <c r="A39" s="33"/>
      <c r="B39" s="19" t="s">
        <v>56</v>
      </c>
      <c r="C39" s="34"/>
      <c r="F39" s="62"/>
      <c r="G39" s="62"/>
      <c r="H39" s="62"/>
      <c r="I39" s="21"/>
      <c r="J39" s="63"/>
      <c r="K39" s="94"/>
      <c r="L39" s="94"/>
      <c r="M39" s="94"/>
      <c r="N39" s="21"/>
    </row>
    <row r="40" spans="1:14" ht="56.25" customHeight="1">
      <c r="A40" s="183" t="s">
        <v>16</v>
      </c>
      <c r="B40" s="145" t="s">
        <v>4</v>
      </c>
      <c r="C40" s="133" t="s">
        <v>18</v>
      </c>
      <c r="D40" s="133" t="s">
        <v>57</v>
      </c>
      <c r="E40" s="139">
        <f>SUM(F40:H42)</f>
        <v>449906.67</v>
      </c>
      <c r="F40" s="139">
        <f>F43</f>
        <v>246358.62</v>
      </c>
      <c r="G40" s="139">
        <f>G43</f>
        <v>158557.38</v>
      </c>
      <c r="H40" s="139">
        <f>H43</f>
        <v>44990.67</v>
      </c>
      <c r="I40" s="114" t="s">
        <v>27</v>
      </c>
      <c r="J40" s="112" t="s">
        <v>40</v>
      </c>
      <c r="K40" s="92">
        <v>1</v>
      </c>
      <c r="L40" s="92">
        <v>1</v>
      </c>
      <c r="M40" s="92">
        <v>100</v>
      </c>
      <c r="N40" s="1"/>
    </row>
    <row r="41" spans="1:14" ht="184.5" customHeight="1">
      <c r="A41" s="184"/>
      <c r="B41" s="146"/>
      <c r="C41" s="134"/>
      <c r="D41" s="134"/>
      <c r="E41" s="151"/>
      <c r="F41" s="151"/>
      <c r="G41" s="151"/>
      <c r="H41" s="151"/>
      <c r="I41" s="114" t="s">
        <v>38</v>
      </c>
      <c r="J41" s="112" t="s">
        <v>41</v>
      </c>
      <c r="K41" s="92">
        <v>20</v>
      </c>
      <c r="L41" s="92">
        <v>38</v>
      </c>
      <c r="M41" s="92">
        <v>190</v>
      </c>
      <c r="N41" s="1"/>
    </row>
    <row r="42" spans="1:14" ht="162.75" customHeight="1">
      <c r="A42" s="186"/>
      <c r="B42" s="147"/>
      <c r="C42" s="135"/>
      <c r="D42" s="134"/>
      <c r="E42" s="144"/>
      <c r="F42" s="144"/>
      <c r="G42" s="144"/>
      <c r="H42" s="144"/>
      <c r="I42" s="114" t="s">
        <v>42</v>
      </c>
      <c r="J42" s="112" t="s">
        <v>43</v>
      </c>
      <c r="K42" s="92">
        <v>90</v>
      </c>
      <c r="L42" s="92">
        <v>0</v>
      </c>
      <c r="M42" s="92">
        <v>0</v>
      </c>
      <c r="N42" s="1"/>
    </row>
    <row r="43" spans="1:14" ht="409.5">
      <c r="A43" s="3" t="s">
        <v>21</v>
      </c>
      <c r="B43" s="69" t="s">
        <v>58</v>
      </c>
      <c r="C43" s="11" t="s">
        <v>59</v>
      </c>
      <c r="D43" s="135"/>
      <c r="E43" s="64">
        <f>SUM(F43:H43)</f>
        <v>449906.67</v>
      </c>
      <c r="F43" s="64">
        <v>246358.62</v>
      </c>
      <c r="G43" s="64">
        <v>158557.38</v>
      </c>
      <c r="H43" s="64">
        <v>44990.67</v>
      </c>
      <c r="I43" s="1"/>
      <c r="J43" s="65"/>
      <c r="K43" s="93"/>
      <c r="L43" s="93"/>
      <c r="M43" s="93"/>
      <c r="N43" s="69" t="s">
        <v>60</v>
      </c>
    </row>
    <row r="44" spans="1:14" ht="18.75">
      <c r="A44" s="3"/>
      <c r="B44" s="69"/>
      <c r="C44" s="11"/>
      <c r="D44" s="90" t="s">
        <v>26</v>
      </c>
      <c r="E44" s="101">
        <f>E43</f>
        <v>449906.67</v>
      </c>
      <c r="F44" s="64"/>
      <c r="G44" s="64"/>
      <c r="H44" s="64"/>
      <c r="I44" s="1"/>
      <c r="J44" s="65"/>
      <c r="K44" s="93"/>
      <c r="L44" s="93"/>
      <c r="M44" s="93"/>
      <c r="N44" s="69"/>
    </row>
    <row r="45" spans="1:14" s="29" customFormat="1" ht="18.75">
      <c r="A45" s="38"/>
      <c r="B45" s="39" t="s">
        <v>71</v>
      </c>
      <c r="C45" s="28"/>
      <c r="D45" s="28"/>
      <c r="E45" s="66"/>
      <c r="F45" s="66"/>
      <c r="G45" s="66"/>
      <c r="H45" s="66"/>
      <c r="I45" s="28"/>
      <c r="J45" s="66"/>
      <c r="K45" s="95"/>
      <c r="L45" s="95"/>
      <c r="M45" s="95"/>
      <c r="N45" s="28"/>
    </row>
    <row r="46" spans="1:14" s="22" customFormat="1" ht="19.5" customHeight="1">
      <c r="A46" s="33"/>
      <c r="B46" s="19" t="s">
        <v>72</v>
      </c>
      <c r="C46" s="21"/>
      <c r="D46" s="21"/>
      <c r="E46" s="63"/>
      <c r="F46" s="63"/>
      <c r="G46" s="63"/>
      <c r="H46" s="63"/>
      <c r="I46" s="21"/>
      <c r="J46" s="63"/>
      <c r="K46" s="94"/>
      <c r="L46" s="94"/>
      <c r="M46" s="94"/>
      <c r="N46" s="21"/>
    </row>
    <row r="47" spans="1:14" s="41" customFormat="1" ht="128.25" customHeight="1">
      <c r="A47" s="182" t="s">
        <v>16</v>
      </c>
      <c r="B47" s="189" t="s">
        <v>79</v>
      </c>
      <c r="C47" s="133" t="s">
        <v>75</v>
      </c>
      <c r="D47" s="143" t="s">
        <v>74</v>
      </c>
      <c r="E47" s="190">
        <f>G47+H47</f>
        <v>4180873.86</v>
      </c>
      <c r="F47" s="191">
        <v>0</v>
      </c>
      <c r="G47" s="190">
        <f>G49</f>
        <v>3762786.47</v>
      </c>
      <c r="H47" s="139">
        <f>H49</f>
        <v>418087.38999999966</v>
      </c>
      <c r="I47" s="42" t="s">
        <v>82</v>
      </c>
      <c r="J47" s="92" t="s">
        <v>43</v>
      </c>
      <c r="K47" s="92">
        <v>100</v>
      </c>
      <c r="L47" s="92">
        <v>100</v>
      </c>
      <c r="M47" s="92">
        <v>100</v>
      </c>
      <c r="N47" s="40"/>
    </row>
    <row r="48" spans="1:14" ht="59.25" customHeight="1">
      <c r="A48" s="182"/>
      <c r="B48" s="189"/>
      <c r="C48" s="135"/>
      <c r="D48" s="143"/>
      <c r="E48" s="190"/>
      <c r="F48" s="191"/>
      <c r="G48" s="190"/>
      <c r="H48" s="144"/>
      <c r="I48" s="11" t="s">
        <v>81</v>
      </c>
      <c r="J48" s="59" t="s">
        <v>40</v>
      </c>
      <c r="K48" s="59">
        <v>1</v>
      </c>
      <c r="L48" s="59">
        <v>1</v>
      </c>
      <c r="M48" s="59">
        <v>100</v>
      </c>
      <c r="N48" s="1"/>
    </row>
    <row r="49" spans="1:14" ht="71.25" customHeight="1">
      <c r="A49" s="183" t="s">
        <v>21</v>
      </c>
      <c r="B49" s="158" t="s">
        <v>80</v>
      </c>
      <c r="C49" s="143" t="s">
        <v>78</v>
      </c>
      <c r="D49" s="143"/>
      <c r="E49" s="139">
        <v>4180873.86</v>
      </c>
      <c r="F49" s="185">
        <v>0</v>
      </c>
      <c r="G49" s="139">
        <v>3762786.47</v>
      </c>
      <c r="H49" s="139">
        <f>E49-G49</f>
        <v>418087.38999999966</v>
      </c>
      <c r="I49" s="1"/>
      <c r="J49" s="1"/>
      <c r="K49" s="1"/>
      <c r="L49" s="93"/>
      <c r="M49" s="93"/>
      <c r="N49" s="105" t="s">
        <v>101</v>
      </c>
    </row>
    <row r="50" spans="1:14" ht="88.5" customHeight="1">
      <c r="A50" s="184"/>
      <c r="B50" s="158"/>
      <c r="C50" s="143"/>
      <c r="D50" s="143"/>
      <c r="E50" s="137"/>
      <c r="F50" s="137"/>
      <c r="G50" s="137"/>
      <c r="H50" s="137"/>
      <c r="I50" s="44"/>
      <c r="J50" s="65"/>
      <c r="K50" s="93"/>
      <c r="L50" s="93"/>
      <c r="M50" s="93"/>
      <c r="N50" s="108" t="s">
        <v>102</v>
      </c>
    </row>
    <row r="51" spans="1:14" ht="100.5" customHeight="1">
      <c r="A51" s="184"/>
      <c r="B51" s="158"/>
      <c r="C51" s="143"/>
      <c r="D51" s="143"/>
      <c r="E51" s="137"/>
      <c r="F51" s="137"/>
      <c r="G51" s="137"/>
      <c r="H51" s="137"/>
      <c r="I51" s="44"/>
      <c r="J51" s="65"/>
      <c r="K51" s="93"/>
      <c r="L51" s="93"/>
      <c r="M51" s="104"/>
      <c r="N51" s="105" t="s">
        <v>103</v>
      </c>
    </row>
    <row r="52" spans="1:14" ht="121.5" customHeight="1">
      <c r="A52" s="184"/>
      <c r="B52" s="158"/>
      <c r="C52" s="143"/>
      <c r="D52" s="143"/>
      <c r="E52" s="137"/>
      <c r="F52" s="137"/>
      <c r="G52" s="137"/>
      <c r="H52" s="137"/>
      <c r="I52" s="44"/>
      <c r="J52" s="65"/>
      <c r="K52" s="93"/>
      <c r="L52" s="93"/>
      <c r="M52" s="93"/>
      <c r="N52" s="105" t="s">
        <v>104</v>
      </c>
    </row>
    <row r="53" spans="1:14" ht="81.75" customHeight="1">
      <c r="A53" s="184"/>
      <c r="B53" s="158"/>
      <c r="C53" s="143"/>
      <c r="D53" s="143"/>
      <c r="E53" s="137"/>
      <c r="F53" s="137"/>
      <c r="G53" s="137"/>
      <c r="H53" s="137"/>
      <c r="I53" s="44"/>
      <c r="J53" s="65"/>
      <c r="K53" s="93"/>
      <c r="L53" s="93"/>
      <c r="M53" s="93"/>
      <c r="N53" s="105" t="s">
        <v>105</v>
      </c>
    </row>
    <row r="54" spans="1:14" ht="81.75" customHeight="1">
      <c r="A54" s="184"/>
      <c r="B54" s="158"/>
      <c r="C54" s="143"/>
      <c r="D54" s="143"/>
      <c r="E54" s="137"/>
      <c r="F54" s="137"/>
      <c r="G54" s="137"/>
      <c r="H54" s="137"/>
      <c r="I54" s="44"/>
      <c r="J54" s="65"/>
      <c r="K54" s="93"/>
      <c r="L54" s="93"/>
      <c r="M54" s="93"/>
      <c r="N54" s="109" t="s">
        <v>106</v>
      </c>
    </row>
    <row r="55" spans="1:14" ht="81" customHeight="1">
      <c r="A55" s="184"/>
      <c r="B55" s="158"/>
      <c r="C55" s="143"/>
      <c r="D55" s="143"/>
      <c r="E55" s="137"/>
      <c r="F55" s="137"/>
      <c r="G55" s="137"/>
      <c r="H55" s="137"/>
      <c r="I55" s="44"/>
      <c r="J55" s="65"/>
      <c r="K55" s="93"/>
      <c r="L55" s="93"/>
      <c r="M55" s="93"/>
      <c r="N55" s="105" t="s">
        <v>107</v>
      </c>
    </row>
    <row r="56" spans="1:14" ht="84.75" customHeight="1">
      <c r="A56" s="184"/>
      <c r="B56" s="158"/>
      <c r="C56" s="143"/>
      <c r="D56" s="143"/>
      <c r="E56" s="137"/>
      <c r="F56" s="137"/>
      <c r="G56" s="137"/>
      <c r="H56" s="137"/>
      <c r="I56" s="44"/>
      <c r="J56" s="65"/>
      <c r="K56" s="93"/>
      <c r="L56" s="93"/>
      <c r="M56" s="93"/>
      <c r="N56" s="108" t="s">
        <v>108</v>
      </c>
    </row>
    <row r="57" spans="1:14" ht="86.25" customHeight="1">
      <c r="A57" s="184"/>
      <c r="B57" s="158"/>
      <c r="C57" s="143"/>
      <c r="D57" s="143"/>
      <c r="E57" s="137"/>
      <c r="F57" s="137"/>
      <c r="G57" s="137"/>
      <c r="H57" s="137"/>
      <c r="I57" s="44"/>
      <c r="J57" s="65"/>
      <c r="K57" s="93"/>
      <c r="L57" s="93"/>
      <c r="M57" s="93"/>
      <c r="N57" s="105" t="s">
        <v>109</v>
      </c>
    </row>
    <row r="58" spans="1:14" ht="127.5" customHeight="1">
      <c r="A58" s="184"/>
      <c r="B58" s="158"/>
      <c r="C58" s="143"/>
      <c r="D58" s="143"/>
      <c r="E58" s="137"/>
      <c r="F58" s="137"/>
      <c r="G58" s="137"/>
      <c r="H58" s="137"/>
      <c r="I58" s="44"/>
      <c r="J58" s="65"/>
      <c r="K58" s="93"/>
      <c r="L58" s="93"/>
      <c r="M58" s="93"/>
      <c r="N58" s="105" t="s">
        <v>129</v>
      </c>
    </row>
    <row r="59" spans="1:14" ht="104.25" customHeight="1">
      <c r="A59" s="184"/>
      <c r="B59" s="158"/>
      <c r="C59" s="143"/>
      <c r="D59" s="143"/>
      <c r="E59" s="138"/>
      <c r="F59" s="138"/>
      <c r="G59" s="138"/>
      <c r="H59" s="138"/>
      <c r="I59" s="44"/>
      <c r="J59" s="65"/>
      <c r="K59" s="93"/>
      <c r="L59" s="93"/>
      <c r="M59" s="93"/>
      <c r="N59" s="105" t="s">
        <v>110</v>
      </c>
    </row>
    <row r="60" spans="1:14" ht="24" customHeight="1">
      <c r="A60" s="3"/>
      <c r="B60" s="86"/>
      <c r="C60" s="80"/>
      <c r="D60" s="80" t="s">
        <v>26</v>
      </c>
      <c r="E60" s="100">
        <f>E49</f>
        <v>4180873.86</v>
      </c>
      <c r="F60" s="60"/>
      <c r="G60" s="58"/>
      <c r="H60" s="58"/>
      <c r="I60" s="44"/>
      <c r="J60" s="65"/>
      <c r="K60" s="93"/>
      <c r="L60" s="93"/>
      <c r="M60" s="93"/>
      <c r="N60" s="105"/>
    </row>
    <row r="61" spans="1:14" ht="37.5">
      <c r="A61" s="3" t="s">
        <v>28</v>
      </c>
      <c r="B61" s="73" t="s">
        <v>73</v>
      </c>
      <c r="C61" s="1"/>
      <c r="D61" s="1"/>
      <c r="E61" s="60">
        <v>0</v>
      </c>
      <c r="F61" s="60">
        <v>0</v>
      </c>
      <c r="G61" s="60">
        <v>0</v>
      </c>
      <c r="H61" s="60">
        <v>0</v>
      </c>
      <c r="I61" s="1"/>
      <c r="J61" s="65"/>
      <c r="K61" s="93"/>
      <c r="L61" s="93"/>
      <c r="M61" s="93"/>
      <c r="N61" s="1"/>
    </row>
    <row r="62" spans="1:14" s="79" customFormat="1" ht="106.5" customHeight="1">
      <c r="A62" s="75" t="s">
        <v>30</v>
      </c>
      <c r="B62" s="69" t="s">
        <v>84</v>
      </c>
      <c r="C62" s="74" t="s">
        <v>111</v>
      </c>
      <c r="D62" s="76" t="s">
        <v>112</v>
      </c>
      <c r="E62" s="60">
        <v>0</v>
      </c>
      <c r="F62" s="60">
        <v>0</v>
      </c>
      <c r="G62" s="60">
        <v>0</v>
      </c>
      <c r="H62" s="60">
        <v>0</v>
      </c>
      <c r="I62" s="77" t="s">
        <v>113</v>
      </c>
      <c r="J62" s="59" t="s">
        <v>114</v>
      </c>
      <c r="K62" s="59">
        <v>15</v>
      </c>
      <c r="L62" s="59">
        <v>14</v>
      </c>
      <c r="M62" s="91">
        <v>93</v>
      </c>
      <c r="N62" s="59" t="s">
        <v>115</v>
      </c>
    </row>
    <row r="63" spans="1:14" s="79" customFormat="1" ht="18.75">
      <c r="A63" s="75"/>
      <c r="B63" s="69"/>
      <c r="C63" s="74"/>
      <c r="D63" s="7" t="s">
        <v>26</v>
      </c>
      <c r="E63" s="60">
        <f>E62</f>
        <v>0</v>
      </c>
      <c r="F63" s="60"/>
      <c r="G63" s="60"/>
      <c r="H63" s="60"/>
      <c r="I63" s="74"/>
      <c r="J63" s="59"/>
      <c r="K63" s="59"/>
      <c r="L63" s="59"/>
      <c r="M63" s="78"/>
      <c r="N63" s="59"/>
    </row>
    <row r="64" spans="1:14" s="29" customFormat="1" ht="20.25">
      <c r="A64" s="38"/>
      <c r="B64" s="45" t="s">
        <v>85</v>
      </c>
      <c r="C64" s="28"/>
      <c r="D64" s="27"/>
      <c r="E64" s="67"/>
      <c r="F64" s="66"/>
      <c r="G64" s="66"/>
      <c r="H64" s="66"/>
      <c r="I64" s="28"/>
      <c r="J64" s="66"/>
      <c r="K64" s="95"/>
      <c r="L64" s="95"/>
      <c r="M64" s="95"/>
      <c r="N64" s="28"/>
    </row>
    <row r="65" spans="1:14" s="22" customFormat="1" ht="29.25" customHeight="1">
      <c r="A65" s="33"/>
      <c r="B65" s="19" t="s">
        <v>67</v>
      </c>
      <c r="C65" s="21"/>
      <c r="D65" s="21"/>
      <c r="E65" s="63"/>
      <c r="F65" s="63"/>
      <c r="G65" s="63"/>
      <c r="H65" s="63"/>
      <c r="I65" s="21"/>
      <c r="J65" s="63"/>
      <c r="K65" s="94"/>
      <c r="L65" s="94"/>
      <c r="M65" s="94"/>
      <c r="N65" s="21"/>
    </row>
    <row r="66" spans="1:14" ht="39" customHeight="1">
      <c r="A66" s="30" t="s">
        <v>16</v>
      </c>
      <c r="B66" s="14" t="s">
        <v>130</v>
      </c>
      <c r="C66" s="7"/>
      <c r="E66" s="58"/>
      <c r="F66" s="58"/>
      <c r="G66" s="58"/>
      <c r="H66" s="58"/>
      <c r="I66" s="1"/>
      <c r="J66" s="65"/>
      <c r="K66" s="93"/>
      <c r="L66" s="93"/>
      <c r="M66" s="93"/>
      <c r="N66" s="1"/>
    </row>
    <row r="67" spans="1:14" ht="78" customHeight="1">
      <c r="A67" s="125" t="s">
        <v>21</v>
      </c>
      <c r="B67" s="128" t="s">
        <v>88</v>
      </c>
      <c r="C67" s="131" t="s">
        <v>87</v>
      </c>
      <c r="D67" s="133" t="s">
        <v>86</v>
      </c>
      <c r="E67" s="136">
        <f>SUM(F67:H71)</f>
        <v>423271.17</v>
      </c>
      <c r="F67" s="139">
        <v>398084.61</v>
      </c>
      <c r="G67" s="139">
        <v>20953.849999999999</v>
      </c>
      <c r="H67" s="139">
        <v>4232.71</v>
      </c>
      <c r="I67" s="133" t="s">
        <v>91</v>
      </c>
      <c r="J67" s="140" t="s">
        <v>83</v>
      </c>
      <c r="K67" s="140">
        <v>1</v>
      </c>
      <c r="L67" s="140">
        <v>1</v>
      </c>
      <c r="M67" s="140">
        <v>100</v>
      </c>
      <c r="N67" s="69" t="s">
        <v>92</v>
      </c>
    </row>
    <row r="68" spans="1:14" ht="56.25" customHeight="1">
      <c r="A68" s="126"/>
      <c r="B68" s="129"/>
      <c r="C68" s="132"/>
      <c r="D68" s="134"/>
      <c r="E68" s="137"/>
      <c r="F68" s="137"/>
      <c r="G68" s="137"/>
      <c r="H68" s="137"/>
      <c r="I68" s="134"/>
      <c r="J68" s="141"/>
      <c r="K68" s="141"/>
      <c r="L68" s="141"/>
      <c r="M68" s="141"/>
      <c r="N68" s="69" t="s">
        <v>93</v>
      </c>
    </row>
    <row r="69" spans="1:14" ht="18.75" hidden="1" customHeight="1">
      <c r="A69" s="126"/>
      <c r="B69" s="129"/>
      <c r="C69" s="11"/>
      <c r="D69" s="134"/>
      <c r="E69" s="137"/>
      <c r="F69" s="137"/>
      <c r="G69" s="137"/>
      <c r="H69" s="137"/>
      <c r="I69" s="134"/>
      <c r="J69" s="141"/>
      <c r="K69" s="141"/>
      <c r="L69" s="141"/>
      <c r="M69" s="141"/>
      <c r="N69" s="69"/>
    </row>
    <row r="70" spans="1:14" ht="54.75" customHeight="1">
      <c r="A70" s="126"/>
      <c r="B70" s="129"/>
      <c r="C70" s="131" t="s">
        <v>90</v>
      </c>
      <c r="D70" s="134"/>
      <c r="E70" s="137"/>
      <c r="F70" s="137"/>
      <c r="G70" s="137"/>
      <c r="H70" s="137"/>
      <c r="I70" s="134"/>
      <c r="J70" s="141"/>
      <c r="K70" s="141"/>
      <c r="L70" s="141"/>
      <c r="M70" s="141"/>
      <c r="N70" s="69" t="s">
        <v>94</v>
      </c>
    </row>
    <row r="71" spans="1:14" ht="56.25" customHeight="1">
      <c r="A71" s="127"/>
      <c r="B71" s="130"/>
      <c r="C71" s="132"/>
      <c r="D71" s="135"/>
      <c r="E71" s="138"/>
      <c r="F71" s="138"/>
      <c r="G71" s="138"/>
      <c r="H71" s="138"/>
      <c r="I71" s="135"/>
      <c r="J71" s="142"/>
      <c r="K71" s="142"/>
      <c r="L71" s="142"/>
      <c r="M71" s="142"/>
      <c r="N71" s="69" t="s">
        <v>95</v>
      </c>
    </row>
    <row r="72" spans="1:14" ht="56.25" customHeight="1">
      <c r="A72" s="121"/>
      <c r="B72" s="122"/>
      <c r="C72" s="106"/>
      <c r="D72" s="82" t="s">
        <v>26</v>
      </c>
      <c r="E72" s="107">
        <f>E67</f>
        <v>423271.17</v>
      </c>
      <c r="F72" s="123"/>
      <c r="G72" s="123"/>
      <c r="H72" s="123"/>
      <c r="I72" s="120"/>
      <c r="J72" s="119"/>
      <c r="K72" s="119"/>
      <c r="L72" s="119"/>
      <c r="M72" s="119"/>
      <c r="N72" s="117"/>
    </row>
    <row r="73" spans="1:14" ht="51.75" customHeight="1">
      <c r="A73" s="118" t="s">
        <v>28</v>
      </c>
      <c r="B73" s="14" t="s">
        <v>132</v>
      </c>
      <c r="C73" s="12"/>
      <c r="D73" s="1"/>
      <c r="E73" s="65"/>
      <c r="F73" s="1"/>
      <c r="G73" s="1"/>
      <c r="H73" s="1"/>
      <c r="I73" s="116"/>
      <c r="J73" s="59"/>
      <c r="K73" s="59"/>
      <c r="L73" s="59"/>
      <c r="M73" s="59"/>
      <c r="N73" s="69"/>
    </row>
    <row r="74" spans="1:14" ht="135" customHeight="1">
      <c r="A74" s="148" t="s">
        <v>131</v>
      </c>
      <c r="B74" s="177" t="s">
        <v>89</v>
      </c>
      <c r="C74" s="72" t="s">
        <v>87</v>
      </c>
      <c r="D74" s="175" t="s">
        <v>99</v>
      </c>
      <c r="E74" s="139">
        <f>SUM(F74:H75)</f>
        <v>269842.86</v>
      </c>
      <c r="F74" s="139">
        <v>0</v>
      </c>
      <c r="G74" s="139">
        <v>188890</v>
      </c>
      <c r="H74" s="139">
        <v>80952.86</v>
      </c>
      <c r="I74" s="133" t="s">
        <v>100</v>
      </c>
      <c r="J74" s="140" t="s">
        <v>83</v>
      </c>
      <c r="K74" s="140">
        <v>1</v>
      </c>
      <c r="L74" s="140">
        <v>1</v>
      </c>
      <c r="M74" s="140">
        <v>100</v>
      </c>
      <c r="N74" s="70" t="s">
        <v>96</v>
      </c>
    </row>
    <row r="75" spans="1:14" ht="126.75" customHeight="1">
      <c r="A75" s="150"/>
      <c r="B75" s="177"/>
      <c r="C75" s="54" t="s">
        <v>90</v>
      </c>
      <c r="D75" s="176"/>
      <c r="E75" s="144"/>
      <c r="F75" s="144"/>
      <c r="G75" s="144"/>
      <c r="H75" s="144"/>
      <c r="I75" s="135"/>
      <c r="J75" s="142"/>
      <c r="K75" s="142"/>
      <c r="L75" s="142"/>
      <c r="M75" s="142"/>
      <c r="N75" s="71" t="s">
        <v>97</v>
      </c>
    </row>
    <row r="76" spans="1:14" ht="30" customHeight="1">
      <c r="A76" s="87"/>
      <c r="B76" s="89"/>
      <c r="C76" s="86"/>
      <c r="D76" s="83"/>
      <c r="E76" s="110">
        <f>E74</f>
        <v>269842.86</v>
      </c>
      <c r="F76" s="84"/>
      <c r="G76" s="84"/>
      <c r="H76" s="84"/>
      <c r="I76" s="81"/>
      <c r="J76" s="85"/>
      <c r="K76" s="85"/>
      <c r="L76" s="85"/>
      <c r="M76" s="85"/>
      <c r="N76" s="88"/>
    </row>
    <row r="77" spans="1:14" ht="24" customHeight="1">
      <c r="A77" s="2"/>
      <c r="B77" s="1"/>
      <c r="C77" s="11"/>
      <c r="D77" s="7" t="s">
        <v>26</v>
      </c>
      <c r="E77" s="58">
        <f>SUM(E67:E75)</f>
        <v>1116385.2</v>
      </c>
      <c r="F77" s="65"/>
      <c r="G77" s="65"/>
      <c r="H77" s="65"/>
      <c r="I77" s="1"/>
      <c r="J77" s="1"/>
      <c r="K77" s="93"/>
      <c r="L77" s="93"/>
      <c r="M77" s="93"/>
      <c r="N77" s="1"/>
    </row>
    <row r="78" spans="1:14" ht="16.5" customHeight="1">
      <c r="A78" s="46"/>
      <c r="B78" s="47"/>
      <c r="C78" s="47"/>
      <c r="D78" s="47"/>
      <c r="E78" s="68"/>
      <c r="F78" s="68"/>
      <c r="G78" s="68"/>
      <c r="H78" s="68"/>
      <c r="I78" s="47"/>
      <c r="J78" s="47"/>
      <c r="K78" s="47"/>
      <c r="L78" s="47"/>
      <c r="M78" s="47"/>
      <c r="N78" s="47"/>
    </row>
    <row r="79" spans="1:14" ht="16.5" customHeight="1">
      <c r="A79" s="46"/>
      <c r="B79" s="47"/>
      <c r="C79" s="47"/>
      <c r="D79" s="47"/>
      <c r="E79" s="68"/>
      <c r="F79" s="68"/>
      <c r="G79" s="68"/>
      <c r="H79" s="68"/>
      <c r="I79" s="47"/>
      <c r="J79" s="47"/>
      <c r="K79" s="47"/>
      <c r="L79" s="47"/>
      <c r="M79" s="47"/>
      <c r="N79" s="47"/>
    </row>
  </sheetData>
  <mergeCells count="116">
    <mergeCell ref="F47:F48"/>
    <mergeCell ref="E47:E48"/>
    <mergeCell ref="A74:A75"/>
    <mergeCell ref="B47:B48"/>
    <mergeCell ref="C47:C48"/>
    <mergeCell ref="C49:C59"/>
    <mergeCell ref="B49:B59"/>
    <mergeCell ref="A47:A48"/>
    <mergeCell ref="A49:A59"/>
    <mergeCell ref="D47:D59"/>
    <mergeCell ref="E49:E59"/>
    <mergeCell ref="F49:F59"/>
    <mergeCell ref="G49:G59"/>
    <mergeCell ref="H49:H59"/>
    <mergeCell ref="G24:G26"/>
    <mergeCell ref="H24:H26"/>
    <mergeCell ref="A40:A42"/>
    <mergeCell ref="B36:B37"/>
    <mergeCell ref="A36:A37"/>
    <mergeCell ref="D33:D37"/>
    <mergeCell ref="A33:A35"/>
    <mergeCell ref="E33:E35"/>
    <mergeCell ref="F33:F35"/>
    <mergeCell ref="G33:G35"/>
    <mergeCell ref="H47:H48"/>
    <mergeCell ref="G47:G48"/>
    <mergeCell ref="L74:L75"/>
    <mergeCell ref="M74:M75"/>
    <mergeCell ref="B33:B35"/>
    <mergeCell ref="C33:C35"/>
    <mergeCell ref="H33:H35"/>
    <mergeCell ref="D74:D75"/>
    <mergeCell ref="E74:E75"/>
    <mergeCell ref="F74:F75"/>
    <mergeCell ref="G74:G75"/>
    <mergeCell ref="H74:H75"/>
    <mergeCell ref="I74:I75"/>
    <mergeCell ref="J74:J75"/>
    <mergeCell ref="K74:K75"/>
    <mergeCell ref="B74:B75"/>
    <mergeCell ref="D40:D43"/>
    <mergeCell ref="E40:E42"/>
    <mergeCell ref="F40:F42"/>
    <mergeCell ref="G40:G42"/>
    <mergeCell ref="H40:H42"/>
    <mergeCell ref="E36:E37"/>
    <mergeCell ref="F36:F37"/>
    <mergeCell ref="G36:G37"/>
    <mergeCell ref="H36:H37"/>
    <mergeCell ref="C36:C37"/>
    <mergeCell ref="K18:K19"/>
    <mergeCell ref="L18:L19"/>
    <mergeCell ref="M18:M19"/>
    <mergeCell ref="N18:N19"/>
    <mergeCell ref="A3:A4"/>
    <mergeCell ref="E3:H3"/>
    <mergeCell ref="C3:C4"/>
    <mergeCell ref="C12:C13"/>
    <mergeCell ref="B12:B13"/>
    <mergeCell ref="A12:A13"/>
    <mergeCell ref="D7:D13"/>
    <mergeCell ref="C7:C9"/>
    <mergeCell ref="B7:B9"/>
    <mergeCell ref="A7:A9"/>
    <mergeCell ref="D3:D4"/>
    <mergeCell ref="B5:M5"/>
    <mergeCell ref="B3:B4"/>
    <mergeCell ref="E7:E9"/>
    <mergeCell ref="F7:F9"/>
    <mergeCell ref="G7:G9"/>
    <mergeCell ref="H7:H9"/>
    <mergeCell ref="E12:E13"/>
    <mergeCell ref="I3:M3"/>
    <mergeCell ref="D15:D16"/>
    <mergeCell ref="F18:F19"/>
    <mergeCell ref="G18:G19"/>
    <mergeCell ref="H18:H19"/>
    <mergeCell ref="I18:I19"/>
    <mergeCell ref="A24:A26"/>
    <mergeCell ref="E24:E26"/>
    <mergeCell ref="F24:F26"/>
    <mergeCell ref="D24:D30"/>
    <mergeCell ref="C27:C30"/>
    <mergeCell ref="B27:B30"/>
    <mergeCell ref="A27:A30"/>
    <mergeCell ref="G27:G30"/>
    <mergeCell ref="F27:F30"/>
    <mergeCell ref="E27:E30"/>
    <mergeCell ref="C24:C26"/>
    <mergeCell ref="B24:B26"/>
    <mergeCell ref="H27:H30"/>
    <mergeCell ref="D18:D21"/>
    <mergeCell ref="A1:N1"/>
    <mergeCell ref="A67:A71"/>
    <mergeCell ref="B67:B71"/>
    <mergeCell ref="C70:C71"/>
    <mergeCell ref="D67:D71"/>
    <mergeCell ref="E67:E71"/>
    <mergeCell ref="C67:C68"/>
    <mergeCell ref="F67:F71"/>
    <mergeCell ref="G67:G71"/>
    <mergeCell ref="H67:H71"/>
    <mergeCell ref="I67:I71"/>
    <mergeCell ref="J67:J71"/>
    <mergeCell ref="K67:K71"/>
    <mergeCell ref="L67:L71"/>
    <mergeCell ref="M67:M71"/>
    <mergeCell ref="C20:C21"/>
    <mergeCell ref="E18:E19"/>
    <mergeCell ref="C40:C42"/>
    <mergeCell ref="B40:B42"/>
    <mergeCell ref="J18:J19"/>
    <mergeCell ref="N3:N4"/>
    <mergeCell ref="F12:F13"/>
    <mergeCell ref="G12:G13"/>
    <mergeCell ref="H12:H13"/>
  </mergeCells>
  <pageMargins left="0.31496062992125984" right="0.31496062992125984" top="0.55118110236220474" bottom="0.55118110236220474" header="0.31496062992125984" footer="0.31496062992125984"/>
  <pageSetup paperSize="9" scale="40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Для сайта</vt:lpstr>
      <vt:lpstr>Лист2</vt:lpstr>
      <vt:lpstr>Лист3</vt:lpstr>
      <vt:lpstr>'Для сайта'!Заголовки_для_печати</vt:lpstr>
      <vt:lpstr>'Для сайта'!Область_печати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2022-10-12T07:16:42Z</dcterms:modified>
</cp:coreProperties>
</file>