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0" i="1" l="1"/>
  <c r="N37" i="1"/>
  <c r="I34" i="1" l="1"/>
  <c r="I35" i="1"/>
  <c r="I41" i="1" s="1"/>
  <c r="I36" i="1"/>
  <c r="I37" i="1"/>
  <c r="I38" i="1"/>
  <c r="I39" i="1"/>
  <c r="I40" i="1"/>
  <c r="I33" i="1"/>
  <c r="H34" i="1"/>
  <c r="H35" i="1"/>
  <c r="H36" i="1"/>
  <c r="H37" i="1"/>
  <c r="H38" i="1"/>
  <c r="H39" i="1"/>
  <c r="H40" i="1"/>
  <c r="H33" i="1"/>
  <c r="H41" i="1" s="1"/>
  <c r="M77" i="1" l="1"/>
  <c r="N77" i="1"/>
  <c r="L75" i="1"/>
  <c r="K77" i="1"/>
  <c r="I81" i="1"/>
  <c r="H80" i="1"/>
  <c r="H74" i="1"/>
  <c r="H75" i="1"/>
  <c r="H76" i="1"/>
  <c r="H77" i="1"/>
  <c r="H78" i="1"/>
  <c r="H79" i="1"/>
  <c r="H73" i="1"/>
  <c r="H81" i="1" s="1"/>
  <c r="B84" i="1"/>
  <c r="L59" i="1"/>
  <c r="K61" i="1"/>
  <c r="H65" i="1"/>
  <c r="H64" i="1"/>
  <c r="H63" i="1"/>
  <c r="H62" i="1"/>
  <c r="H61" i="1"/>
  <c r="H60" i="1"/>
  <c r="H59" i="1"/>
  <c r="H58" i="1"/>
  <c r="F66" i="1"/>
  <c r="E66" i="1"/>
  <c r="D66" i="1"/>
  <c r="C66" i="1"/>
  <c r="B66" i="1"/>
  <c r="G64" i="1"/>
  <c r="G63" i="1"/>
  <c r="G62" i="1"/>
  <c r="G61" i="1"/>
  <c r="G60" i="1"/>
  <c r="G59" i="1"/>
  <c r="G58" i="1"/>
  <c r="M37" i="1"/>
  <c r="K37" i="1"/>
  <c r="D82" i="1"/>
  <c r="D84" i="1" s="1"/>
  <c r="C82" i="1"/>
  <c r="J19" i="1"/>
  <c r="J18" i="1"/>
  <c r="H66" i="1" l="1"/>
  <c r="G66" i="1"/>
  <c r="C84" i="1"/>
  <c r="D81" i="1"/>
  <c r="D83" i="1" s="1"/>
  <c r="C81" i="1"/>
  <c r="C83" i="1" s="1"/>
  <c r="B81" i="1"/>
  <c r="B83" i="1" s="1"/>
  <c r="G6" i="1" l="1"/>
  <c r="D41" i="1" l="1"/>
  <c r="C41" i="1"/>
  <c r="B41" i="1"/>
  <c r="L26" i="1" l="1"/>
  <c r="J6" i="1"/>
  <c r="L14" i="1"/>
  <c r="D30" i="1"/>
  <c r="F26" i="1"/>
  <c r="J25" i="1"/>
  <c r="J24" i="1"/>
  <c r="J23" i="1"/>
  <c r="J22" i="1"/>
  <c r="J21" i="1"/>
  <c r="J20" i="1"/>
  <c r="J12" i="1"/>
  <c r="J11" i="1"/>
  <c r="J10" i="1"/>
  <c r="J9" i="1"/>
  <c r="F14" i="1"/>
  <c r="J8" i="1"/>
  <c r="J7" i="1"/>
  <c r="G23" i="1"/>
  <c r="G24" i="1"/>
  <c r="G22" i="1"/>
  <c r="G19" i="1"/>
  <c r="G20" i="1"/>
  <c r="G21" i="1"/>
  <c r="G18" i="1"/>
  <c r="H26" i="1"/>
  <c r="H14" i="1"/>
  <c r="G9" i="1"/>
  <c r="G10" i="1"/>
  <c r="G11" i="1"/>
  <c r="G12" i="1"/>
  <c r="G8" i="1"/>
  <c r="G7" i="1"/>
  <c r="G14" i="1" l="1"/>
  <c r="G26" i="1"/>
  <c r="L22" i="1"/>
  <c r="J14" i="1"/>
  <c r="J26" i="1"/>
  <c r="E26" i="1"/>
  <c r="D26" i="1"/>
  <c r="C26" i="1"/>
  <c r="B26" i="1"/>
  <c r="E14" i="1"/>
  <c r="D14" i="1"/>
  <c r="C14" i="1"/>
  <c r="B14" i="1"/>
  <c r="J27" i="1" l="1"/>
</calcChain>
</file>

<file path=xl/sharedStrings.xml><?xml version="1.0" encoding="utf-8"?>
<sst xmlns="http://schemas.openxmlformats.org/spreadsheetml/2006/main" count="70" uniqueCount="29">
  <si>
    <t>Кожва</t>
  </si>
  <si>
    <t>Путеец</t>
  </si>
  <si>
    <t>Каджером</t>
  </si>
  <si>
    <t>Озерый</t>
  </si>
  <si>
    <t>чикшино</t>
  </si>
  <si>
    <t>Приуральское</t>
  </si>
  <si>
    <t>ГП печора</t>
  </si>
  <si>
    <t>МР Печора</t>
  </si>
  <si>
    <t>ч.3, 4 ст.3</t>
  </si>
  <si>
    <t>2015 год</t>
  </si>
  <si>
    <t>2016-2017 г.г.</t>
  </si>
  <si>
    <t>доходники дали</t>
  </si>
  <si>
    <t>мы</t>
  </si>
  <si>
    <t>ч.4 ст.8</t>
  </si>
  <si>
    <t xml:space="preserve">ст. 6,7. </t>
  </si>
  <si>
    <t>контроль</t>
  </si>
  <si>
    <t>ч.3,4 ст.3</t>
  </si>
  <si>
    <t>ст.6,7</t>
  </si>
  <si>
    <t>2015 г.</t>
  </si>
  <si>
    <t>округление с РУБЛЕМ</t>
  </si>
  <si>
    <t>ПО КОСГу</t>
  </si>
  <si>
    <t>2016-2017 гг</t>
  </si>
  <si>
    <t>ч.3 4 ст.3</t>
  </si>
  <si>
    <t>ст.6.7</t>
  </si>
  <si>
    <t>ч.4 ст 8</t>
  </si>
  <si>
    <t>ч.3,4</t>
  </si>
  <si>
    <t>ч.3 4 ст3</t>
  </si>
  <si>
    <t>ст 6,7</t>
  </si>
  <si>
    <t>ч.4 ст8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</si>
</sst>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C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1" fillId="0" borderId="1" xfId="0" applyFont="1" applyBorder="1"/>
    <xf numFmtId="2" fontId="1" fillId="0" borderId="1" xfId="0" applyNumberFormat="1" applyFont="1" applyBorder="1"/>
    <xf numFmtId="0" fontId="0" fillId="2" borderId="1" xfId="0" applyFill="1" applyBorder="1"/>
    <xf numFmtId="0" fontId="0" fillId="3" borderId="0" xfId="0" applyFill="1"/>
    <xf numFmtId="0" fontId="0" fillId="4" borderId="0" xfId="0" applyFill="1"/>
    <xf numFmtId="2" fontId="0" fillId="0" borderId="0" xfId="0" applyNumberFormat="1"/>
    <xf numFmtId="0" fontId="1" fillId="0" borderId="0" xfId="0" applyFont="1"/>
    <xf numFmtId="0" fontId="0" fillId="4" borderId="1" xfId="0" applyFill="1" applyBorder="1"/>
    <xf numFmtId="0" fontId="1" fillId="0" borderId="0" xfId="0" applyFont="1" applyBorder="1"/>
    <xf numFmtId="0" fontId="0" fillId="0" borderId="0" xfId="0" applyBorder="1"/>
    <xf numFmtId="0" fontId="2" fillId="3" borderId="0" xfId="0" applyFont="1" applyFill="1"/>
    <xf numFmtId="0" fontId="2" fillId="4" borderId="0" xfId="0" applyFont="1" applyFill="1" applyBorder="1"/>
    <xf numFmtId="1" fontId="0" fillId="0" borderId="0" xfId="0" applyNumberFormat="1"/>
    <xf numFmtId="0" fontId="0" fillId="4" borderId="2" xfId="0" applyFill="1" applyBorder="1"/>
    <xf numFmtId="0" fontId="0" fillId="5" borderId="0" xfId="0" applyFill="1"/>
    <xf numFmtId="0" fontId="0" fillId="3" borderId="1" xfId="0" applyFill="1" applyBorder="1"/>
    <xf numFmtId="0" fontId="3" fillId="0" borderId="1" xfId="0" applyFont="1" applyBorder="1"/>
    <xf numFmtId="0" fontId="3" fillId="0" borderId="0" xfId="0" applyFont="1"/>
    <xf numFmtId="0" fontId="3" fillId="4" borderId="1" xfId="0" applyFont="1" applyFill="1" applyBorder="1"/>
    <xf numFmtId="0" fontId="3" fillId="4" borderId="0" xfId="0" applyFont="1" applyFill="1" applyBorder="1"/>
    <xf numFmtId="0" fontId="3" fillId="4" borderId="0" xfId="0" applyFont="1" applyFill="1"/>
    <xf numFmtId="0" fontId="0" fillId="0" borderId="4" xfId="0" applyFill="1" applyBorder="1"/>
    <xf numFmtId="0" fontId="0" fillId="0" borderId="0" xfId="0" applyFill="1" applyBorder="1"/>
    <xf numFmtId="0" fontId="4" fillId="4" borderId="0" xfId="0" applyFont="1" applyFill="1" applyBorder="1" applyAlignment="1">
      <alignment horizontal="center"/>
    </xf>
    <xf numFmtId="0" fontId="4" fillId="4" borderId="0" xfId="0" applyFont="1" applyFill="1" applyBorder="1"/>
    <xf numFmtId="1" fontId="0" fillId="0" borderId="0" xfId="0" applyNumberFormat="1" applyFill="1" applyBorder="1"/>
    <xf numFmtId="1" fontId="1" fillId="0" borderId="0" xfId="0" applyNumberFormat="1" applyFont="1"/>
    <xf numFmtId="0" fontId="0" fillId="0" borderId="1" xfId="0" applyFill="1" applyBorder="1"/>
    <xf numFmtId="0" fontId="1" fillId="0" borderId="1" xfId="0" applyFont="1" applyFill="1" applyBorder="1"/>
    <xf numFmtId="164" fontId="0" fillId="0" borderId="1" xfId="0" applyNumberFormat="1" applyBorder="1"/>
    <xf numFmtId="0" fontId="1" fillId="4" borderId="0" xfId="0" applyFont="1" applyFill="1" applyBorder="1"/>
    <xf numFmtId="0" fontId="0" fillId="0" borderId="5" xfId="0" applyBorder="1"/>
    <xf numFmtId="0" fontId="0" fillId="0" borderId="6" xfId="0" applyBorder="1"/>
    <xf numFmtId="0" fontId="2" fillId="3" borderId="0" xfId="0" applyFont="1" applyFill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topLeftCell="A19" workbookViewId="0">
      <selection activeCell="N73" sqref="N73"/>
    </sheetView>
  </sheetViews>
  <sheetFormatPr defaultRowHeight="15" x14ac:dyDescent="0.25"/>
  <cols>
    <col min="1" max="1" width="18.140625" customWidth="1"/>
    <col min="2" max="2" width="12.140625" customWidth="1"/>
  </cols>
  <sheetData>
    <row r="1" spans="1:12" ht="21" customHeight="1" x14ac:dyDescent="0.25"/>
    <row r="2" spans="1:12" ht="9" customHeight="1" x14ac:dyDescent="0.25">
      <c r="A2" s="38"/>
      <c r="B2" s="38"/>
      <c r="C2" s="38"/>
      <c r="D2" s="38"/>
      <c r="E2" s="38"/>
    </row>
    <row r="3" spans="1:12" ht="4.5" customHeight="1" x14ac:dyDescent="0.25">
      <c r="A3" s="38"/>
      <c r="B3" s="38"/>
      <c r="C3" s="38"/>
      <c r="D3" s="38"/>
      <c r="E3" s="38"/>
    </row>
    <row r="4" spans="1:12" ht="21.75" customHeight="1" x14ac:dyDescent="0.25">
      <c r="A4" s="5"/>
      <c r="B4" s="37" t="s">
        <v>9</v>
      </c>
      <c r="C4" s="37"/>
      <c r="D4" s="37"/>
    </row>
    <row r="5" spans="1:12" ht="17.25" customHeight="1" x14ac:dyDescent="0.25">
      <c r="B5" s="8" t="s">
        <v>8</v>
      </c>
      <c r="C5" s="8"/>
      <c r="D5" s="8" t="s">
        <v>14</v>
      </c>
      <c r="E5" s="8"/>
      <c r="F5" s="8" t="s">
        <v>13</v>
      </c>
      <c r="H5" s="18" t="s">
        <v>11</v>
      </c>
      <c r="I5" s="19"/>
      <c r="J5" t="s">
        <v>15</v>
      </c>
    </row>
    <row r="6" spans="1:12" ht="18.75" customHeight="1" x14ac:dyDescent="0.25">
      <c r="A6" s="1" t="s">
        <v>0</v>
      </c>
      <c r="B6" s="1">
        <v>7163</v>
      </c>
      <c r="C6" s="1">
        <v>7.2</v>
      </c>
      <c r="D6" s="1">
        <v>7163</v>
      </c>
      <c r="E6" s="1">
        <v>7.2</v>
      </c>
      <c r="F6" s="4">
        <v>7.1</v>
      </c>
      <c r="G6">
        <f t="shared" ref="G6:G12" si="0">B6+D6+D6</f>
        <v>21489</v>
      </c>
      <c r="H6" s="18">
        <v>21.6</v>
      </c>
      <c r="I6" s="19"/>
      <c r="J6">
        <f t="shared" ref="J6:J12" si="1">C6+E6+F6</f>
        <v>21.5</v>
      </c>
    </row>
    <row r="7" spans="1:12" ht="18.75" customHeight="1" x14ac:dyDescent="0.25">
      <c r="A7" s="1" t="s">
        <v>1</v>
      </c>
      <c r="B7" s="1">
        <v>7163</v>
      </c>
      <c r="C7" s="1">
        <v>7.2</v>
      </c>
      <c r="D7" s="1">
        <v>7163</v>
      </c>
      <c r="E7" s="4">
        <v>7.1</v>
      </c>
      <c r="F7" s="1">
        <v>7.2</v>
      </c>
      <c r="G7">
        <f t="shared" si="0"/>
        <v>21489</v>
      </c>
      <c r="H7" s="18">
        <v>21.6</v>
      </c>
      <c r="I7" s="19"/>
      <c r="J7">
        <f t="shared" si="1"/>
        <v>21.5</v>
      </c>
    </row>
    <row r="8" spans="1:12" ht="16.5" customHeight="1" x14ac:dyDescent="0.25">
      <c r="A8" s="1" t="s">
        <v>2</v>
      </c>
      <c r="B8" s="1">
        <v>7163</v>
      </c>
      <c r="C8" s="1">
        <v>7.2</v>
      </c>
      <c r="D8" s="1">
        <v>7163</v>
      </c>
      <c r="E8" s="1">
        <v>7.2</v>
      </c>
      <c r="F8" s="4">
        <v>7.1</v>
      </c>
      <c r="G8">
        <f t="shared" si="0"/>
        <v>21489</v>
      </c>
      <c r="H8" s="18">
        <v>21.6</v>
      </c>
      <c r="I8" s="19"/>
      <c r="J8">
        <f t="shared" si="1"/>
        <v>21.5</v>
      </c>
    </row>
    <row r="9" spans="1:12" ht="16.5" customHeight="1" x14ac:dyDescent="0.25">
      <c r="A9" s="4" t="s">
        <v>3</v>
      </c>
      <c r="B9" s="1">
        <v>7163</v>
      </c>
      <c r="C9" s="4">
        <v>7.1</v>
      </c>
      <c r="D9" s="1">
        <v>7163</v>
      </c>
      <c r="E9" s="9">
        <v>7.2</v>
      </c>
      <c r="F9" s="1">
        <v>7.2</v>
      </c>
      <c r="G9" s="6">
        <f t="shared" si="0"/>
        <v>21489</v>
      </c>
      <c r="H9" s="20">
        <v>21.3</v>
      </c>
      <c r="I9" s="21"/>
      <c r="J9">
        <f t="shared" si="1"/>
        <v>21.5</v>
      </c>
    </row>
    <row r="10" spans="1:12" ht="14.25" customHeight="1" x14ac:dyDescent="0.25">
      <c r="A10" s="4" t="s">
        <v>4</v>
      </c>
      <c r="B10" s="1">
        <v>7163</v>
      </c>
      <c r="C10" s="4">
        <v>7.1</v>
      </c>
      <c r="D10" s="1">
        <v>7163</v>
      </c>
      <c r="E10" s="4">
        <v>7.1</v>
      </c>
      <c r="F10" s="1">
        <v>7.2</v>
      </c>
      <c r="G10" s="6">
        <f t="shared" si="0"/>
        <v>21489</v>
      </c>
      <c r="H10" s="20">
        <v>21.3</v>
      </c>
      <c r="I10" s="22"/>
      <c r="J10">
        <f t="shared" si="1"/>
        <v>21.4</v>
      </c>
    </row>
    <row r="11" spans="1:12" ht="15.75" customHeight="1" x14ac:dyDescent="0.25">
      <c r="A11" s="4" t="s">
        <v>5</v>
      </c>
      <c r="B11" s="1">
        <v>7163</v>
      </c>
      <c r="C11" s="4">
        <v>7.1</v>
      </c>
      <c r="D11" s="1">
        <v>7163</v>
      </c>
      <c r="E11" s="4">
        <v>7.1</v>
      </c>
      <c r="F11" s="1">
        <v>7.2</v>
      </c>
      <c r="G11" s="6">
        <f t="shared" si="0"/>
        <v>21489</v>
      </c>
      <c r="H11" s="20">
        <v>21.3</v>
      </c>
      <c r="I11" s="19"/>
      <c r="J11">
        <f t="shared" si="1"/>
        <v>21.4</v>
      </c>
    </row>
    <row r="12" spans="1:12" ht="13.5" customHeight="1" x14ac:dyDescent="0.25">
      <c r="A12" s="1" t="s">
        <v>6</v>
      </c>
      <c r="B12" s="1">
        <v>7163</v>
      </c>
      <c r="C12" s="1">
        <v>7.2</v>
      </c>
      <c r="D12" s="1">
        <v>7163</v>
      </c>
      <c r="E12" s="1">
        <v>7.2</v>
      </c>
      <c r="F12" s="4">
        <v>7.1</v>
      </c>
      <c r="G12">
        <f t="shared" si="0"/>
        <v>21489</v>
      </c>
      <c r="H12" s="18">
        <v>21.6</v>
      </c>
      <c r="I12" s="19"/>
      <c r="J12">
        <f t="shared" si="1"/>
        <v>21.5</v>
      </c>
    </row>
    <row r="13" spans="1:12" ht="15.75" customHeight="1" x14ac:dyDescent="0.25">
      <c r="A13" s="1" t="s">
        <v>7</v>
      </c>
      <c r="B13" s="1">
        <v>7163</v>
      </c>
      <c r="C13" s="1">
        <v>7.2</v>
      </c>
      <c r="D13" s="1"/>
      <c r="E13" s="1"/>
      <c r="F13" s="1"/>
      <c r="G13">
        <v>7163</v>
      </c>
      <c r="H13" s="18">
        <v>7.2</v>
      </c>
      <c r="I13" s="19"/>
      <c r="J13">
        <v>7.2</v>
      </c>
    </row>
    <row r="14" spans="1:12" ht="18.75" customHeight="1" x14ac:dyDescent="0.25">
      <c r="A14" s="1"/>
      <c r="B14" s="2">
        <f>SUM(B6:B13)</f>
        <v>57304</v>
      </c>
      <c r="C14" s="3">
        <f>SUM(C6:C13)</f>
        <v>57.300000000000011</v>
      </c>
      <c r="D14" s="2">
        <f>SUM(D6:D12)</f>
        <v>50141</v>
      </c>
      <c r="E14" s="2">
        <f>SUM(E6:E12)</f>
        <v>50.1</v>
      </c>
      <c r="F14" s="2">
        <f>SUM(F6:F12)</f>
        <v>50.1</v>
      </c>
      <c r="G14" s="8">
        <f>SUM(G6:G13)</f>
        <v>157586</v>
      </c>
      <c r="H14" s="18">
        <f>SUM(H6:H13)</f>
        <v>157.5</v>
      </c>
      <c r="I14" s="19"/>
      <c r="J14" s="8">
        <f>SUM(J6:J13)</f>
        <v>157.5</v>
      </c>
      <c r="L14" s="10">
        <f>57.3+50.1+50.1</f>
        <v>157.5</v>
      </c>
    </row>
    <row r="15" spans="1:12" ht="14.25" customHeight="1" x14ac:dyDescent="0.25">
      <c r="H15" s="19"/>
      <c r="I15" s="19"/>
      <c r="L15" s="11" t="s">
        <v>15</v>
      </c>
    </row>
    <row r="16" spans="1:12" ht="16.5" customHeight="1" x14ac:dyDescent="0.25">
      <c r="A16" s="5"/>
      <c r="B16" s="37" t="s">
        <v>10</v>
      </c>
      <c r="C16" s="37"/>
      <c r="D16" s="37"/>
      <c r="H16" s="19"/>
      <c r="I16" s="19"/>
      <c r="L16" s="11"/>
    </row>
    <row r="17" spans="1:12" ht="15" customHeight="1" x14ac:dyDescent="0.25">
      <c r="B17" s="8" t="s">
        <v>8</v>
      </c>
      <c r="C17" s="8"/>
      <c r="D17" s="8" t="s">
        <v>14</v>
      </c>
      <c r="E17" s="8"/>
      <c r="F17" s="8" t="s">
        <v>13</v>
      </c>
      <c r="G17" t="s">
        <v>12</v>
      </c>
      <c r="H17" s="19"/>
      <c r="I17" s="19"/>
      <c r="L17" s="11"/>
    </row>
    <row r="18" spans="1:12" ht="17.25" customHeight="1" x14ac:dyDescent="0.25">
      <c r="A18" s="1" t="s">
        <v>0</v>
      </c>
      <c r="B18" s="1">
        <v>7373</v>
      </c>
      <c r="C18" s="1">
        <v>7.4</v>
      </c>
      <c r="D18" s="1">
        <v>7373</v>
      </c>
      <c r="E18" s="1">
        <v>7.4</v>
      </c>
      <c r="F18" s="1">
        <v>7.4</v>
      </c>
      <c r="G18">
        <f t="shared" ref="G18:G24" si="2">B18+D18+D18</f>
        <v>22119</v>
      </c>
      <c r="H18" s="19">
        <v>22.2</v>
      </c>
      <c r="I18" s="19"/>
      <c r="J18">
        <f>C18+E18+F18</f>
        <v>22.200000000000003</v>
      </c>
      <c r="L18" s="11"/>
    </row>
    <row r="19" spans="1:12" ht="21.75" customHeight="1" x14ac:dyDescent="0.25">
      <c r="A19" s="1" t="s">
        <v>1</v>
      </c>
      <c r="B19" s="1">
        <v>7373</v>
      </c>
      <c r="C19" s="1">
        <v>7.4</v>
      </c>
      <c r="D19" s="1">
        <v>7373</v>
      </c>
      <c r="E19" s="1">
        <v>7.4</v>
      </c>
      <c r="F19" s="4">
        <v>7.3</v>
      </c>
      <c r="G19">
        <f t="shared" si="2"/>
        <v>22119</v>
      </c>
      <c r="H19" s="19">
        <v>22.2</v>
      </c>
      <c r="I19" s="19"/>
      <c r="J19">
        <f>C19+E19+F19</f>
        <v>22.1</v>
      </c>
      <c r="L19" s="11"/>
    </row>
    <row r="20" spans="1:12" ht="15.75" customHeight="1" x14ac:dyDescent="0.25">
      <c r="A20" s="1" t="s">
        <v>2</v>
      </c>
      <c r="B20" s="1">
        <v>7373</v>
      </c>
      <c r="C20" s="1">
        <v>7.4</v>
      </c>
      <c r="D20" s="1">
        <v>7373</v>
      </c>
      <c r="E20" s="4">
        <v>7.3</v>
      </c>
      <c r="F20" s="1">
        <v>7.4</v>
      </c>
      <c r="G20">
        <f t="shared" si="2"/>
        <v>22119</v>
      </c>
      <c r="H20" s="19">
        <v>22.2</v>
      </c>
      <c r="I20" s="19"/>
      <c r="J20">
        <f t="shared" ref="J20:J24" si="3">C20+E20+F20</f>
        <v>22.1</v>
      </c>
      <c r="L20" s="11"/>
    </row>
    <row r="21" spans="1:12" ht="17.25" customHeight="1" x14ac:dyDescent="0.25">
      <c r="A21" s="1" t="s">
        <v>3</v>
      </c>
      <c r="B21" s="1">
        <v>7373</v>
      </c>
      <c r="C21" s="1">
        <v>7.4</v>
      </c>
      <c r="D21" s="1">
        <v>7373</v>
      </c>
      <c r="E21" s="1">
        <v>7.4</v>
      </c>
      <c r="F21" s="4">
        <v>7.3</v>
      </c>
      <c r="G21">
        <f t="shared" si="2"/>
        <v>22119</v>
      </c>
      <c r="H21" s="19">
        <v>22.2</v>
      </c>
      <c r="I21" s="19"/>
      <c r="J21">
        <f t="shared" si="3"/>
        <v>22.1</v>
      </c>
      <c r="L21" s="11"/>
    </row>
    <row r="22" spans="1:12" ht="15" customHeight="1" x14ac:dyDescent="0.25">
      <c r="A22" s="4" t="s">
        <v>4</v>
      </c>
      <c r="B22" s="1">
        <v>7373</v>
      </c>
      <c r="C22" s="4">
        <v>7.3</v>
      </c>
      <c r="D22" s="1">
        <v>7373</v>
      </c>
      <c r="E22" s="9">
        <v>7.4</v>
      </c>
      <c r="F22" s="1">
        <v>7.4</v>
      </c>
      <c r="G22" s="6">
        <f t="shared" si="2"/>
        <v>22119</v>
      </c>
      <c r="H22" s="22">
        <v>21.9</v>
      </c>
      <c r="I22" s="19"/>
      <c r="J22">
        <f t="shared" si="3"/>
        <v>22.1</v>
      </c>
      <c r="L22" s="11">
        <f>SUM(J18:J25)</f>
        <v>162.19999999999999</v>
      </c>
    </row>
    <row r="23" spans="1:12" ht="20.25" customHeight="1" x14ac:dyDescent="0.25">
      <c r="A23" s="4" t="s">
        <v>5</v>
      </c>
      <c r="B23" s="1">
        <v>7373</v>
      </c>
      <c r="C23" s="4">
        <v>7.3</v>
      </c>
      <c r="D23" s="1">
        <v>7373</v>
      </c>
      <c r="E23" s="9">
        <v>7.4</v>
      </c>
      <c r="F23" s="1">
        <v>7.4</v>
      </c>
      <c r="G23" s="6">
        <f t="shared" si="2"/>
        <v>22119</v>
      </c>
      <c r="H23" s="22">
        <v>21.9</v>
      </c>
      <c r="I23" s="19"/>
      <c r="J23">
        <f t="shared" si="3"/>
        <v>22.1</v>
      </c>
      <c r="L23" s="11"/>
    </row>
    <row r="24" spans="1:12" ht="21.75" customHeight="1" x14ac:dyDescent="0.25">
      <c r="A24" s="1" t="s">
        <v>6</v>
      </c>
      <c r="B24" s="1">
        <v>7373</v>
      </c>
      <c r="C24" s="1">
        <v>7.4</v>
      </c>
      <c r="D24" s="1">
        <v>7373</v>
      </c>
      <c r="E24" s="4">
        <v>7.3</v>
      </c>
      <c r="F24" s="1">
        <v>7.4</v>
      </c>
      <c r="G24">
        <f t="shared" si="2"/>
        <v>22119</v>
      </c>
      <c r="H24" s="19">
        <v>22.2</v>
      </c>
      <c r="I24" s="19"/>
      <c r="J24">
        <f t="shared" si="3"/>
        <v>22.1</v>
      </c>
      <c r="L24" s="11"/>
    </row>
    <row r="25" spans="1:12" ht="12" customHeight="1" x14ac:dyDescent="0.25">
      <c r="A25" s="1" t="s">
        <v>7</v>
      </c>
      <c r="B25" s="1">
        <v>7373</v>
      </c>
      <c r="C25" s="1">
        <v>7.4</v>
      </c>
      <c r="D25" s="1"/>
      <c r="E25" s="1"/>
      <c r="F25" s="1"/>
      <c r="G25">
        <v>7373</v>
      </c>
      <c r="H25" s="19">
        <v>7.4</v>
      </c>
      <c r="I25" s="19"/>
      <c r="J25">
        <f>C25</f>
        <v>7.4</v>
      </c>
      <c r="L25" s="11"/>
    </row>
    <row r="26" spans="1:12" ht="17.25" customHeight="1" x14ac:dyDescent="0.25">
      <c r="A26" s="1"/>
      <c r="B26" s="2">
        <f>SUM(B18:B25)</f>
        <v>58984</v>
      </c>
      <c r="C26" s="3">
        <f>SUM(C18:C25)</f>
        <v>58.999999999999993</v>
      </c>
      <c r="D26" s="2">
        <f>SUM(D18:D24)</f>
        <v>51611</v>
      </c>
      <c r="E26" s="2">
        <f>SUM(E18:E24)</f>
        <v>51.599999999999994</v>
      </c>
      <c r="F26" s="1">
        <f>SUM(F18:F25)</f>
        <v>51.6</v>
      </c>
      <c r="G26" s="8">
        <f>SUM(G18:G25)</f>
        <v>162206</v>
      </c>
      <c r="H26" s="19">
        <f>SUM(H18:H25)</f>
        <v>162.19999999999999</v>
      </c>
      <c r="I26" s="19"/>
      <c r="J26" s="8">
        <f>SUM(J18:J25)</f>
        <v>162.19999999999999</v>
      </c>
      <c r="L26" s="10">
        <f>59+51.6+51.6</f>
        <v>162.19999999999999</v>
      </c>
    </row>
    <row r="27" spans="1:12" ht="27.75" customHeight="1" x14ac:dyDescent="0.25">
      <c r="J27" s="7">
        <f>C26+E26+E26</f>
        <v>162.19999999999999</v>
      </c>
      <c r="L27" s="11"/>
    </row>
    <row r="28" spans="1:12" x14ac:dyDescent="0.25">
      <c r="L28" s="11"/>
    </row>
    <row r="30" spans="1:12" x14ac:dyDescent="0.25">
      <c r="A30" s="5"/>
      <c r="B30" s="37" t="s">
        <v>18</v>
      </c>
      <c r="C30" s="37"/>
      <c r="D30" s="7">
        <f>59+51.6+51.6</f>
        <v>162.19999999999999</v>
      </c>
    </row>
    <row r="31" spans="1:12" x14ac:dyDescent="0.25">
      <c r="A31" s="16" t="s">
        <v>19</v>
      </c>
      <c r="B31" s="16"/>
    </row>
    <row r="32" spans="1:12" x14ac:dyDescent="0.25">
      <c r="B32" s="8" t="s">
        <v>16</v>
      </c>
      <c r="C32" s="8" t="s">
        <v>17</v>
      </c>
      <c r="D32" s="8" t="s">
        <v>13</v>
      </c>
      <c r="E32" s="8" t="s">
        <v>25</v>
      </c>
      <c r="F32" s="8" t="s">
        <v>17</v>
      </c>
      <c r="G32" s="8" t="s">
        <v>13</v>
      </c>
    </row>
    <row r="33" spans="1:14" x14ac:dyDescent="0.25">
      <c r="A33" s="1" t="s">
        <v>0</v>
      </c>
      <c r="B33" s="1">
        <v>7163</v>
      </c>
      <c r="C33" s="1">
        <v>7157</v>
      </c>
      <c r="D33" s="1">
        <v>7158</v>
      </c>
      <c r="E33" s="29">
        <v>7.2</v>
      </c>
      <c r="F33" s="29">
        <v>7.2</v>
      </c>
      <c r="G33" s="29">
        <v>7.1</v>
      </c>
      <c r="H33">
        <f>B33+C33+D33</f>
        <v>21478</v>
      </c>
      <c r="I33">
        <f>E33+F33+G33</f>
        <v>21.5</v>
      </c>
      <c r="J33" s="36" t="s">
        <v>20</v>
      </c>
      <c r="K33" s="36"/>
    </row>
    <row r="34" spans="1:14" x14ac:dyDescent="0.25">
      <c r="A34" s="1" t="s">
        <v>1</v>
      </c>
      <c r="B34" s="1">
        <v>7163</v>
      </c>
      <c r="C34" s="1">
        <v>7157</v>
      </c>
      <c r="D34" s="1">
        <v>7157</v>
      </c>
      <c r="E34" s="29">
        <v>7.2</v>
      </c>
      <c r="F34" s="29">
        <v>7.1</v>
      </c>
      <c r="G34" s="29">
        <v>7.2</v>
      </c>
      <c r="H34">
        <f t="shared" ref="H34:H40" si="4">B34+C34+D34</f>
        <v>21477</v>
      </c>
      <c r="I34">
        <f t="shared" ref="I34:I40" si="5">E34+F34+G34</f>
        <v>21.5</v>
      </c>
      <c r="J34" s="17">
        <v>211</v>
      </c>
      <c r="K34" s="1">
        <v>4350</v>
      </c>
      <c r="L34" s="17">
        <v>211</v>
      </c>
      <c r="M34" s="1">
        <v>4345</v>
      </c>
      <c r="N34" s="17">
        <v>4346</v>
      </c>
    </row>
    <row r="35" spans="1:14" x14ac:dyDescent="0.25">
      <c r="A35" s="9" t="s">
        <v>2</v>
      </c>
      <c r="B35" s="1">
        <v>7162</v>
      </c>
      <c r="C35" s="1">
        <v>7157</v>
      </c>
      <c r="D35" s="1">
        <v>7157</v>
      </c>
      <c r="E35" s="29">
        <v>7.2</v>
      </c>
      <c r="F35" s="29">
        <v>7.2</v>
      </c>
      <c r="G35" s="29">
        <v>7.1</v>
      </c>
      <c r="H35">
        <f t="shared" si="4"/>
        <v>21476</v>
      </c>
      <c r="I35">
        <f t="shared" si="5"/>
        <v>21.5</v>
      </c>
      <c r="J35" s="17">
        <v>213</v>
      </c>
      <c r="K35" s="1">
        <v>1313</v>
      </c>
      <c r="L35" s="17">
        <v>213</v>
      </c>
      <c r="M35" s="1">
        <v>1312</v>
      </c>
      <c r="N35" s="17">
        <v>1312</v>
      </c>
    </row>
    <row r="36" spans="1:14" x14ac:dyDescent="0.25">
      <c r="A36" s="9" t="s">
        <v>3</v>
      </c>
      <c r="B36" s="1">
        <v>7162</v>
      </c>
      <c r="C36" s="1">
        <v>7157</v>
      </c>
      <c r="D36" s="1">
        <v>7157</v>
      </c>
      <c r="E36" s="29">
        <v>7.1</v>
      </c>
      <c r="F36" s="29">
        <v>7.2</v>
      </c>
      <c r="G36" s="29">
        <v>7.2</v>
      </c>
      <c r="H36">
        <f t="shared" si="4"/>
        <v>21476</v>
      </c>
      <c r="I36">
        <f t="shared" si="5"/>
        <v>21.5</v>
      </c>
      <c r="J36" s="17">
        <v>340</v>
      </c>
      <c r="K36" s="1">
        <v>1500</v>
      </c>
      <c r="L36" s="17">
        <v>340</v>
      </c>
      <c r="M36" s="1">
        <v>1500</v>
      </c>
      <c r="N36" s="17">
        <v>1500</v>
      </c>
    </row>
    <row r="37" spans="1:14" x14ac:dyDescent="0.25">
      <c r="A37" s="9" t="s">
        <v>4</v>
      </c>
      <c r="B37" s="1">
        <v>7162</v>
      </c>
      <c r="C37" s="1">
        <v>7157</v>
      </c>
      <c r="D37" s="1">
        <v>7157</v>
      </c>
      <c r="E37" s="29">
        <v>7.1</v>
      </c>
      <c r="F37" s="29">
        <v>7.1</v>
      </c>
      <c r="G37" s="29">
        <v>7.2</v>
      </c>
      <c r="H37">
        <f t="shared" si="4"/>
        <v>21476</v>
      </c>
      <c r="I37">
        <f t="shared" si="5"/>
        <v>21.4</v>
      </c>
      <c r="J37" s="1"/>
      <c r="K37" s="2">
        <f>K34+K35+K36</f>
        <v>7163</v>
      </c>
      <c r="L37" s="2"/>
      <c r="M37" s="2">
        <f>M34+M35+M36</f>
        <v>7157</v>
      </c>
      <c r="N37" s="2">
        <f>N34+N35+N36</f>
        <v>7158</v>
      </c>
    </row>
    <row r="38" spans="1:14" x14ac:dyDescent="0.25">
      <c r="A38" s="9" t="s">
        <v>5</v>
      </c>
      <c r="B38" s="1">
        <v>7162</v>
      </c>
      <c r="C38" s="1">
        <v>7157</v>
      </c>
      <c r="D38" s="1">
        <v>7157</v>
      </c>
      <c r="E38" s="29">
        <v>7.1</v>
      </c>
      <c r="F38" s="29">
        <v>7.1</v>
      </c>
      <c r="G38" s="29">
        <v>7.2</v>
      </c>
      <c r="H38">
        <f t="shared" si="4"/>
        <v>21476</v>
      </c>
      <c r="I38">
        <f t="shared" si="5"/>
        <v>21.4</v>
      </c>
      <c r="J38" s="1"/>
      <c r="K38" s="1"/>
      <c r="L38" s="1"/>
      <c r="M38" s="33"/>
    </row>
    <row r="39" spans="1:14" x14ac:dyDescent="0.25">
      <c r="A39" s="9" t="s">
        <v>6</v>
      </c>
      <c r="B39" s="1">
        <v>7163</v>
      </c>
      <c r="C39" s="1">
        <v>7158</v>
      </c>
      <c r="D39" s="1">
        <v>7157</v>
      </c>
      <c r="E39" s="29">
        <v>7.2</v>
      </c>
      <c r="F39" s="29">
        <v>7.2</v>
      </c>
      <c r="G39" s="29">
        <v>7.1</v>
      </c>
      <c r="H39">
        <f t="shared" si="4"/>
        <v>21478</v>
      </c>
      <c r="I39">
        <f t="shared" si="5"/>
        <v>21.5</v>
      </c>
      <c r="J39" s="1"/>
      <c r="K39" s="1"/>
      <c r="L39" s="1"/>
      <c r="M39" s="1"/>
    </row>
    <row r="40" spans="1:14" x14ac:dyDescent="0.25">
      <c r="A40" s="1" t="s">
        <v>7</v>
      </c>
      <c r="B40" s="1">
        <v>7163</v>
      </c>
      <c r="C40" s="1"/>
      <c r="D40" s="1"/>
      <c r="E40" s="29">
        <v>7.2</v>
      </c>
      <c r="F40" s="1"/>
      <c r="G40" s="1"/>
      <c r="H40">
        <f t="shared" si="4"/>
        <v>7163</v>
      </c>
      <c r="I40">
        <f t="shared" si="5"/>
        <v>7.2</v>
      </c>
      <c r="J40" s="4">
        <v>211</v>
      </c>
      <c r="K40" s="1">
        <v>4349</v>
      </c>
    </row>
    <row r="41" spans="1:14" x14ac:dyDescent="0.25">
      <c r="A41" s="1"/>
      <c r="B41" s="2">
        <f>SUM(B33:B40)</f>
        <v>57300</v>
      </c>
      <c r="C41" s="2">
        <f>SUM(C33:C39)</f>
        <v>50100</v>
      </c>
      <c r="D41" s="2">
        <f>SUM(D33:D39)</f>
        <v>50100</v>
      </c>
      <c r="E41" s="8"/>
      <c r="G41" s="8"/>
      <c r="H41" s="8">
        <f>SUM(H33:H40)</f>
        <v>157500</v>
      </c>
      <c r="I41" s="8">
        <f>SUM(I33:I40)</f>
        <v>157.5</v>
      </c>
      <c r="J41" s="4">
        <v>213</v>
      </c>
      <c r="K41" s="1">
        <v>1313</v>
      </c>
    </row>
    <row r="42" spans="1:14" ht="14.25" customHeight="1" x14ac:dyDescent="0.25">
      <c r="J42" s="4">
        <v>340</v>
      </c>
      <c r="K42" s="1">
        <v>1500</v>
      </c>
    </row>
    <row r="43" spans="1:14" ht="18" hidden="1" customHeight="1" x14ac:dyDescent="0.25">
      <c r="A43" s="37" t="s">
        <v>21</v>
      </c>
      <c r="B43" s="37"/>
      <c r="C43" s="37"/>
      <c r="J43" s="1"/>
      <c r="K43" s="1"/>
    </row>
    <row r="44" spans="1:14" ht="3.75" hidden="1" customHeight="1" x14ac:dyDescent="0.25">
      <c r="J44" s="1"/>
      <c r="K44" s="1"/>
    </row>
    <row r="45" spans="1:14" ht="12" hidden="1" customHeight="1" x14ac:dyDescent="0.25">
      <c r="J45" s="1"/>
      <c r="K45" s="1"/>
    </row>
    <row r="46" spans="1:14" ht="18" hidden="1" customHeight="1" x14ac:dyDescent="0.25">
      <c r="J46" s="1"/>
      <c r="K46" s="1"/>
    </row>
    <row r="47" spans="1:14" ht="21" hidden="1" customHeight="1" x14ac:dyDescent="0.25">
      <c r="J47" s="1"/>
      <c r="K47" s="1"/>
    </row>
    <row r="48" spans="1:14" ht="25.5" hidden="1" customHeight="1" x14ac:dyDescent="0.25">
      <c r="J48" s="1"/>
      <c r="K48" s="1"/>
    </row>
    <row r="49" spans="1:12" ht="15" hidden="1" customHeight="1" x14ac:dyDescent="0.25">
      <c r="J49" s="1"/>
      <c r="K49" s="1"/>
    </row>
    <row r="50" spans="1:12" ht="17.25" hidden="1" customHeight="1" x14ac:dyDescent="0.25">
      <c r="J50" s="1"/>
      <c r="K50" s="1"/>
    </row>
    <row r="51" spans="1:12" ht="2.25" hidden="1" customHeight="1" x14ac:dyDescent="0.25">
      <c r="J51" s="1"/>
      <c r="K51" s="1"/>
    </row>
    <row r="52" spans="1:12" ht="18" hidden="1" customHeight="1" x14ac:dyDescent="0.25">
      <c r="J52" s="1"/>
      <c r="K52" s="1"/>
    </row>
    <row r="53" spans="1:12" ht="15.75" hidden="1" customHeight="1" x14ac:dyDescent="0.25">
      <c r="J53" s="1"/>
      <c r="K53" s="1"/>
    </row>
    <row r="54" spans="1:12" ht="16.5" hidden="1" customHeight="1" x14ac:dyDescent="0.25">
      <c r="J54" s="1"/>
      <c r="K54" s="1"/>
    </row>
    <row r="55" spans="1:12" ht="35.25" hidden="1" customHeight="1" x14ac:dyDescent="0.25">
      <c r="J55" s="1"/>
      <c r="K55" s="1"/>
    </row>
    <row r="56" spans="1:12" ht="36.75" hidden="1" customHeight="1" x14ac:dyDescent="0.25">
      <c r="J56" s="1"/>
      <c r="K56" s="1"/>
    </row>
    <row r="57" spans="1:12" ht="12" hidden="1" customHeight="1" x14ac:dyDescent="0.25">
      <c r="J57" s="1"/>
      <c r="K57" s="1"/>
    </row>
    <row r="58" spans="1:12" hidden="1" x14ac:dyDescent="0.25">
      <c r="A58" s="1" t="s">
        <v>0</v>
      </c>
      <c r="B58" s="1">
        <v>7373</v>
      </c>
      <c r="C58" s="1">
        <v>7.4</v>
      </c>
      <c r="D58" s="1">
        <v>7373</v>
      </c>
      <c r="E58" s="1">
        <v>7.4</v>
      </c>
      <c r="F58" s="1">
        <v>7.4</v>
      </c>
      <c r="G58">
        <f t="shared" ref="G58:G64" si="6">B58+D58+D58</f>
        <v>22119</v>
      </c>
      <c r="H58">
        <f t="shared" ref="H58:H64" si="7">C58+E58+F58</f>
        <v>22.200000000000003</v>
      </c>
      <c r="J58" s="17">
        <v>211</v>
      </c>
      <c r="K58" s="1">
        <v>4511</v>
      </c>
      <c r="L58" s="34"/>
    </row>
    <row r="59" spans="1:12" hidden="1" x14ac:dyDescent="0.25">
      <c r="A59" s="1" t="s">
        <v>1</v>
      </c>
      <c r="B59" s="1">
        <v>7373</v>
      </c>
      <c r="C59" s="1">
        <v>7.4</v>
      </c>
      <c r="D59" s="1">
        <v>7373</v>
      </c>
      <c r="E59" s="1">
        <v>7.4</v>
      </c>
      <c r="F59" s="4">
        <v>7.3</v>
      </c>
      <c r="G59">
        <f t="shared" si="6"/>
        <v>22119</v>
      </c>
      <c r="H59">
        <f t="shared" si="7"/>
        <v>22.1</v>
      </c>
      <c r="J59" s="17">
        <v>213</v>
      </c>
      <c r="K59" s="1">
        <v>1362</v>
      </c>
      <c r="L59" s="34">
        <f>K58+K59</f>
        <v>5873</v>
      </c>
    </row>
    <row r="60" spans="1:12" hidden="1" x14ac:dyDescent="0.25">
      <c r="A60" s="1" t="s">
        <v>2</v>
      </c>
      <c r="B60" s="1">
        <v>7373</v>
      </c>
      <c r="C60" s="1">
        <v>7.4</v>
      </c>
      <c r="D60" s="1">
        <v>7373</v>
      </c>
      <c r="E60" s="4">
        <v>7.3</v>
      </c>
      <c r="F60" s="1">
        <v>7.4</v>
      </c>
      <c r="G60">
        <f t="shared" si="6"/>
        <v>22119</v>
      </c>
      <c r="H60">
        <f t="shared" si="7"/>
        <v>22.1</v>
      </c>
      <c r="J60" s="17">
        <v>340</v>
      </c>
      <c r="K60" s="1">
        <v>1500</v>
      </c>
      <c r="L60" s="34"/>
    </row>
    <row r="61" spans="1:12" hidden="1" x14ac:dyDescent="0.25">
      <c r="A61" s="1" t="s">
        <v>3</v>
      </c>
      <c r="B61" s="1">
        <v>7373</v>
      </c>
      <c r="C61" s="1">
        <v>7.4</v>
      </c>
      <c r="D61" s="1">
        <v>7373</v>
      </c>
      <c r="E61" s="1">
        <v>7.4</v>
      </c>
      <c r="F61" s="4">
        <v>7.3</v>
      </c>
      <c r="G61">
        <f t="shared" si="6"/>
        <v>22119</v>
      </c>
      <c r="H61">
        <f t="shared" si="7"/>
        <v>22.1</v>
      </c>
      <c r="J61" s="17"/>
      <c r="K61" s="1">
        <f>K58+K59+K60</f>
        <v>7373</v>
      </c>
      <c r="L61" s="34"/>
    </row>
    <row r="62" spans="1:12" hidden="1" x14ac:dyDescent="0.25">
      <c r="A62" s="4" t="s">
        <v>4</v>
      </c>
      <c r="B62" s="1">
        <v>7373</v>
      </c>
      <c r="C62" s="4">
        <v>7.3</v>
      </c>
      <c r="D62" s="1">
        <v>7373</v>
      </c>
      <c r="E62" s="9">
        <v>7.4</v>
      </c>
      <c r="F62" s="1">
        <v>7.4</v>
      </c>
      <c r="G62" s="6">
        <f t="shared" si="6"/>
        <v>22119</v>
      </c>
      <c r="H62">
        <f t="shared" si="7"/>
        <v>22.1</v>
      </c>
      <c r="J62" s="1"/>
      <c r="K62" s="1"/>
    </row>
    <row r="63" spans="1:12" hidden="1" x14ac:dyDescent="0.25">
      <c r="A63" s="4" t="s">
        <v>5</v>
      </c>
      <c r="B63" s="1">
        <v>7373</v>
      </c>
      <c r="C63" s="4">
        <v>7.3</v>
      </c>
      <c r="D63" s="1">
        <v>7373</v>
      </c>
      <c r="E63" s="9">
        <v>7.4</v>
      </c>
      <c r="F63" s="1">
        <v>7.4</v>
      </c>
      <c r="G63" s="6">
        <f t="shared" si="6"/>
        <v>22119</v>
      </c>
      <c r="H63">
        <f t="shared" si="7"/>
        <v>22.1</v>
      </c>
      <c r="J63" s="1"/>
      <c r="K63" s="1"/>
    </row>
    <row r="64" spans="1:12" hidden="1" x14ac:dyDescent="0.25">
      <c r="A64" s="1" t="s">
        <v>6</v>
      </c>
      <c r="B64" s="1">
        <v>7373</v>
      </c>
      <c r="C64" s="1">
        <v>7.4</v>
      </c>
      <c r="D64" s="1">
        <v>7373</v>
      </c>
      <c r="E64" s="4">
        <v>7.3</v>
      </c>
      <c r="F64" s="1">
        <v>7.4</v>
      </c>
      <c r="G64">
        <f t="shared" si="6"/>
        <v>22119</v>
      </c>
      <c r="H64">
        <f t="shared" si="7"/>
        <v>22.1</v>
      </c>
      <c r="J64" s="1"/>
      <c r="K64" s="1"/>
    </row>
    <row r="65" spans="1:14" hidden="1" x14ac:dyDescent="0.25">
      <c r="A65" s="1" t="s">
        <v>7</v>
      </c>
      <c r="B65" s="1">
        <v>7373</v>
      </c>
      <c r="C65" s="1">
        <v>7.4</v>
      </c>
      <c r="D65" s="1"/>
      <c r="E65" s="1"/>
      <c r="F65" s="1"/>
      <c r="G65">
        <v>7373</v>
      </c>
      <c r="H65">
        <f>C65</f>
        <v>7.4</v>
      </c>
      <c r="J65" s="1"/>
      <c r="K65" s="1"/>
    </row>
    <row r="66" spans="1:14" hidden="1" x14ac:dyDescent="0.25">
      <c r="A66" s="1"/>
      <c r="B66" s="2">
        <f>SUM(B58:B65)</f>
        <v>58984</v>
      </c>
      <c r="C66" s="3">
        <f>SUM(C58:C65)</f>
        <v>58.999999999999993</v>
      </c>
      <c r="D66" s="2">
        <f>SUM(D58:D64)</f>
        <v>51611</v>
      </c>
      <c r="E66" s="2">
        <f>SUM(E58:E64)</f>
        <v>51.599999999999994</v>
      </c>
      <c r="F66" s="1">
        <f>SUM(F58:F65)</f>
        <v>51.6</v>
      </c>
      <c r="G66" s="8">
        <f>SUM(G58:G65)</f>
        <v>162206</v>
      </c>
      <c r="H66" s="8">
        <f>SUM(H58:H65)</f>
        <v>162.19999999999999</v>
      </c>
      <c r="J66" s="1"/>
      <c r="K66" s="1"/>
    </row>
    <row r="67" spans="1:14" hidden="1" x14ac:dyDescent="0.25">
      <c r="J67" s="1"/>
      <c r="K67" s="1"/>
    </row>
    <row r="68" spans="1:14" hidden="1" x14ac:dyDescent="0.25">
      <c r="J68" s="1"/>
      <c r="K68" s="1"/>
    </row>
    <row r="69" spans="1:14" hidden="1" x14ac:dyDescent="0.25">
      <c r="J69" s="1"/>
      <c r="K69" s="1"/>
    </row>
    <row r="70" spans="1:14" x14ac:dyDescent="0.25">
      <c r="J70" s="1"/>
      <c r="K70" s="2">
        <f>K40+K41+K42</f>
        <v>7162</v>
      </c>
    </row>
    <row r="71" spans="1:14" x14ac:dyDescent="0.25">
      <c r="A71" s="12"/>
      <c r="B71" s="35" t="s">
        <v>10</v>
      </c>
      <c r="C71" s="35"/>
      <c r="D71" s="12"/>
    </row>
    <row r="72" spans="1:14" x14ac:dyDescent="0.25">
      <c r="A72" s="13"/>
      <c r="B72" s="25" t="s">
        <v>22</v>
      </c>
      <c r="C72" s="25" t="s">
        <v>23</v>
      </c>
      <c r="D72" s="26" t="s">
        <v>24</v>
      </c>
      <c r="E72" s="32" t="s">
        <v>26</v>
      </c>
      <c r="F72" s="8" t="s">
        <v>27</v>
      </c>
      <c r="G72" s="8" t="s">
        <v>28</v>
      </c>
    </row>
    <row r="73" spans="1:14" x14ac:dyDescent="0.25">
      <c r="A73" s="1" t="s">
        <v>0</v>
      </c>
      <c r="B73" s="1">
        <v>7375</v>
      </c>
      <c r="C73" s="1">
        <v>7372</v>
      </c>
      <c r="D73" s="1">
        <v>7371</v>
      </c>
      <c r="E73" s="29">
        <v>7.4</v>
      </c>
      <c r="F73" s="31">
        <v>7.4</v>
      </c>
      <c r="G73" s="29">
        <v>7.4</v>
      </c>
      <c r="H73" s="14">
        <f>B73+C73+D73</f>
        <v>22118</v>
      </c>
      <c r="I73" s="24">
        <v>22.2</v>
      </c>
    </row>
    <row r="74" spans="1:14" x14ac:dyDescent="0.25">
      <c r="A74" s="1" t="s">
        <v>1</v>
      </c>
      <c r="B74" s="1">
        <v>7375</v>
      </c>
      <c r="C74" s="1">
        <v>7372</v>
      </c>
      <c r="D74" s="1">
        <v>7371</v>
      </c>
      <c r="E74" s="29">
        <v>7.4</v>
      </c>
      <c r="F74" s="29">
        <v>7.4</v>
      </c>
      <c r="G74" s="29">
        <v>7.3</v>
      </c>
      <c r="H74" s="14">
        <f t="shared" ref="H74:H79" si="8">B74+C74+D74</f>
        <v>22118</v>
      </c>
      <c r="I74" s="23">
        <v>22.1</v>
      </c>
      <c r="J74" s="17">
        <v>211</v>
      </c>
      <c r="K74" s="29">
        <v>4512</v>
      </c>
      <c r="L74" s="1"/>
      <c r="M74" s="1">
        <v>4510</v>
      </c>
      <c r="N74" s="29">
        <v>4509</v>
      </c>
    </row>
    <row r="75" spans="1:14" x14ac:dyDescent="0.25">
      <c r="A75" s="9" t="s">
        <v>2</v>
      </c>
      <c r="B75" s="1">
        <v>7375</v>
      </c>
      <c r="C75" s="1">
        <v>7372</v>
      </c>
      <c r="D75" s="1">
        <v>7371</v>
      </c>
      <c r="E75" s="29">
        <v>7.4</v>
      </c>
      <c r="F75" s="29">
        <v>7.3</v>
      </c>
      <c r="G75" s="29">
        <v>7.4</v>
      </c>
      <c r="H75" s="14">
        <f t="shared" si="8"/>
        <v>22118</v>
      </c>
      <c r="I75" s="23">
        <v>22.1</v>
      </c>
      <c r="J75" s="17">
        <v>213</v>
      </c>
      <c r="K75" s="29">
        <v>1363</v>
      </c>
      <c r="L75" s="1">
        <f>K74+K75</f>
        <v>5875</v>
      </c>
      <c r="M75" s="1">
        <v>1362</v>
      </c>
      <c r="N75" s="29">
        <v>1362</v>
      </c>
    </row>
    <row r="76" spans="1:14" x14ac:dyDescent="0.25">
      <c r="A76" s="9" t="s">
        <v>3</v>
      </c>
      <c r="B76" s="1">
        <v>7375</v>
      </c>
      <c r="C76" s="1">
        <v>7371</v>
      </c>
      <c r="D76" s="1">
        <v>7372</v>
      </c>
      <c r="E76" s="29">
        <v>7.4</v>
      </c>
      <c r="F76" s="29">
        <v>7.4</v>
      </c>
      <c r="G76" s="29">
        <v>7.3</v>
      </c>
      <c r="H76" s="14">
        <f t="shared" si="8"/>
        <v>22118</v>
      </c>
      <c r="I76" s="23">
        <v>22.1</v>
      </c>
      <c r="J76" s="17">
        <v>340</v>
      </c>
      <c r="K76" s="29">
        <v>1500</v>
      </c>
      <c r="L76" s="1"/>
      <c r="M76" s="1">
        <v>1500</v>
      </c>
      <c r="N76" s="29">
        <v>1500</v>
      </c>
    </row>
    <row r="77" spans="1:14" x14ac:dyDescent="0.25">
      <c r="A77" s="9" t="s">
        <v>4</v>
      </c>
      <c r="B77" s="1">
        <v>7375</v>
      </c>
      <c r="C77" s="1">
        <v>7371</v>
      </c>
      <c r="D77" s="1">
        <v>7372</v>
      </c>
      <c r="E77" s="29">
        <v>7.3</v>
      </c>
      <c r="F77" s="29">
        <v>7.4</v>
      </c>
      <c r="G77" s="29">
        <v>7.4</v>
      </c>
      <c r="H77" s="14">
        <f t="shared" si="8"/>
        <v>22118</v>
      </c>
      <c r="I77" s="23">
        <v>22.1</v>
      </c>
      <c r="J77" s="17"/>
      <c r="K77" s="30">
        <f>K74+K75+K76</f>
        <v>7375</v>
      </c>
      <c r="L77" s="2"/>
      <c r="M77" s="2">
        <f>M74+M75+M76</f>
        <v>7372</v>
      </c>
      <c r="N77" s="2">
        <f>N74+N75+N76</f>
        <v>7371</v>
      </c>
    </row>
    <row r="78" spans="1:14" x14ac:dyDescent="0.25">
      <c r="A78" s="9" t="s">
        <v>5</v>
      </c>
      <c r="B78" s="1">
        <v>7375</v>
      </c>
      <c r="C78" s="1">
        <v>7371</v>
      </c>
      <c r="D78" s="1">
        <v>7372</v>
      </c>
      <c r="E78" s="29">
        <v>7.3</v>
      </c>
      <c r="F78" s="29">
        <v>7.4</v>
      </c>
      <c r="G78" s="29">
        <v>7.4</v>
      </c>
      <c r="H78" s="14">
        <f t="shared" si="8"/>
        <v>22118</v>
      </c>
      <c r="I78" s="24">
        <v>22.1</v>
      </c>
    </row>
    <row r="79" spans="1:14" x14ac:dyDescent="0.25">
      <c r="A79" s="9" t="s">
        <v>6</v>
      </c>
      <c r="B79" s="1">
        <v>7375</v>
      </c>
      <c r="C79" s="1">
        <v>7371</v>
      </c>
      <c r="D79" s="1">
        <v>7371</v>
      </c>
      <c r="E79" s="29">
        <v>7.4</v>
      </c>
      <c r="F79" s="29">
        <v>7.3</v>
      </c>
      <c r="G79" s="29">
        <v>7.4</v>
      </c>
      <c r="H79" s="14">
        <f t="shared" si="8"/>
        <v>22117</v>
      </c>
      <c r="I79" s="24">
        <v>22.1</v>
      </c>
    </row>
    <row r="80" spans="1:14" x14ac:dyDescent="0.25">
      <c r="A80" s="1" t="s">
        <v>7</v>
      </c>
      <c r="B80" s="1">
        <v>7375</v>
      </c>
      <c r="C80" s="1"/>
      <c r="D80" s="1"/>
      <c r="E80" s="29">
        <v>7.4</v>
      </c>
      <c r="F80" s="1"/>
      <c r="G80" s="1"/>
      <c r="H80" s="27">
        <f>B80</f>
        <v>7375</v>
      </c>
      <c r="I80" s="24">
        <v>7.4</v>
      </c>
    </row>
    <row r="81" spans="1:9" x14ac:dyDescent="0.25">
      <c r="A81" s="1"/>
      <c r="B81" s="2">
        <f>SUM(B73:B80)</f>
        <v>59000</v>
      </c>
      <c r="C81" s="2">
        <f>SUM(C73:C79)</f>
        <v>51600</v>
      </c>
      <c r="D81" s="2">
        <f>SUM(D73:D79)</f>
        <v>51600</v>
      </c>
      <c r="E81" s="8"/>
      <c r="F81" s="14"/>
      <c r="H81" s="28">
        <f>H73+H74+H75+H76+H77+H78+H79+H80</f>
        <v>162200</v>
      </c>
      <c r="I81" s="8">
        <f>SUM(I73:I80)</f>
        <v>162.19999999999999</v>
      </c>
    </row>
    <row r="82" spans="1:9" x14ac:dyDescent="0.25">
      <c r="A82" s="15" t="s">
        <v>15</v>
      </c>
      <c r="B82">
        <v>59000</v>
      </c>
      <c r="C82">
        <f>C73+C74+C75+C76+C77+C78+C79+C80</f>
        <v>51600</v>
      </c>
      <c r="D82">
        <f>D73+D74+D75+D76+D77+D78+D79+D80</f>
        <v>51600</v>
      </c>
    </row>
    <row r="83" spans="1:9" x14ac:dyDescent="0.25">
      <c r="B83">
        <f>B82-B81</f>
        <v>0</v>
      </c>
      <c r="C83">
        <f t="shared" ref="C83:D83" si="9">C82-C81</f>
        <v>0</v>
      </c>
      <c r="D83">
        <f t="shared" si="9"/>
        <v>0</v>
      </c>
    </row>
    <row r="84" spans="1:9" x14ac:dyDescent="0.25">
      <c r="B84">
        <f>B82/8</f>
        <v>7375</v>
      </c>
      <c r="C84">
        <f>C82/7</f>
        <v>7371.4285714285716</v>
      </c>
      <c r="D84">
        <f>D82/7</f>
        <v>7371.4285714285716</v>
      </c>
    </row>
  </sheetData>
  <mergeCells count="7">
    <mergeCell ref="B71:C71"/>
    <mergeCell ref="J33:K33"/>
    <mergeCell ref="A43:C43"/>
    <mergeCell ref="A2:E3"/>
    <mergeCell ref="B4:D4"/>
    <mergeCell ref="B16:D16"/>
    <mergeCell ref="B30:C30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2014-11-05T11:48:46Z</cp:lastPrinted>
  <dcterms:created xsi:type="dcterms:W3CDTF">2014-10-22T13:01:03Z</dcterms:created>
  <dcterms:modified xsi:type="dcterms:W3CDTF">2014-11-05T11:50:28Z</dcterms:modified>
</cp:coreProperties>
</file>