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930" yWindow="315" windowWidth="15450" windowHeight="10260"/>
  </bookViews>
  <sheets>
    <sheet name="Бюджет" sheetId="3" r:id="rId1"/>
  </sheets>
  <definedNames>
    <definedName name="APPT" localSheetId="0">Бюджет!$A$20</definedName>
    <definedName name="FIO" localSheetId="0">Бюджет!$D$20</definedName>
    <definedName name="SIGN" localSheetId="0">Бюджет!$A$20:$F$21</definedName>
    <definedName name="_xlnm.Print_Titles" localSheetId="0">Бюджет!$9:$9</definedName>
  </definedNames>
  <calcPr calcId="125725"/>
</workbook>
</file>

<file path=xl/calcChain.xml><?xml version="1.0" encoding="utf-8"?>
<calcChain xmlns="http://schemas.openxmlformats.org/spreadsheetml/2006/main">
  <c r="J205" i="3"/>
  <c r="K205" s="1"/>
  <c r="I205"/>
  <c r="J206"/>
  <c r="K206" s="1"/>
  <c r="I206"/>
  <c r="K199"/>
  <c r="J199"/>
  <c r="I199"/>
  <c r="J192"/>
  <c r="I192"/>
  <c r="K192"/>
  <c r="K176"/>
  <c r="J176"/>
  <c r="I176"/>
  <c r="K172"/>
  <c r="J172"/>
  <c r="I172"/>
  <c r="J156"/>
  <c r="I156"/>
  <c r="K156"/>
  <c r="J150"/>
  <c r="I150"/>
  <c r="K150" s="1"/>
  <c r="J142"/>
  <c r="K142" s="1"/>
  <c r="I142"/>
  <c r="K137"/>
  <c r="J137"/>
  <c r="I137"/>
  <c r="J107"/>
  <c r="K107" s="1"/>
  <c r="I107"/>
  <c r="J97"/>
  <c r="K97" s="1"/>
  <c r="I97"/>
  <c r="J92"/>
  <c r="K92" s="1"/>
  <c r="I92"/>
  <c r="J87"/>
  <c r="I87"/>
  <c r="J86"/>
  <c r="K86" s="1"/>
  <c r="I86"/>
  <c r="I62"/>
  <c r="J61"/>
  <c r="K61" s="1"/>
  <c r="I61"/>
  <c r="K55"/>
  <c r="J55"/>
  <c r="I55"/>
  <c r="J25"/>
  <c r="K25" s="1"/>
  <c r="I25"/>
  <c r="K35"/>
  <c r="J35"/>
  <c r="I35"/>
  <c r="J13"/>
  <c r="K13" s="1"/>
  <c r="I13"/>
  <c r="J158"/>
  <c r="J157" s="1"/>
  <c r="I158"/>
  <c r="I157" s="1"/>
  <c r="J161"/>
  <c r="J160" s="1"/>
  <c r="I161"/>
  <c r="I160" s="1"/>
  <c r="J164"/>
  <c r="J163" s="1"/>
  <c r="I164"/>
  <c r="I163" s="1"/>
  <c r="J167"/>
  <c r="J166" s="1"/>
  <c r="I167"/>
  <c r="I166" s="1"/>
  <c r="J170"/>
  <c r="J169" s="1"/>
  <c r="I170"/>
  <c r="I169" s="1"/>
  <c r="J174"/>
  <c r="J173" s="1"/>
  <c r="I174"/>
  <c r="I173" s="1"/>
  <c r="J178"/>
  <c r="J177" s="1"/>
  <c r="I178"/>
  <c r="I177" s="1"/>
  <c r="J181"/>
  <c r="J180" s="1"/>
  <c r="I181"/>
  <c r="I180" s="1"/>
  <c r="J184"/>
  <c r="J183" s="1"/>
  <c r="I184"/>
  <c r="I183" s="1"/>
  <c r="J187"/>
  <c r="J186" s="1"/>
  <c r="I187"/>
  <c r="I186" s="1"/>
  <c r="J190"/>
  <c r="J189" s="1"/>
  <c r="I190"/>
  <c r="I189" s="1"/>
  <c r="J194"/>
  <c r="J193" s="1"/>
  <c r="I194"/>
  <c r="I193" s="1"/>
  <c r="J197"/>
  <c r="J196" s="1"/>
  <c r="I197"/>
  <c r="I196" s="1"/>
  <c r="J201"/>
  <c r="J200" s="1"/>
  <c r="I201"/>
  <c r="I200" s="1"/>
  <c r="J208"/>
  <c r="J207" s="1"/>
  <c r="I208"/>
  <c r="I207" s="1"/>
  <c r="J154"/>
  <c r="I154"/>
  <c r="J152"/>
  <c r="J151" s="1"/>
  <c r="I152"/>
  <c r="I151" s="1"/>
  <c r="J143"/>
  <c r="J144"/>
  <c r="I144"/>
  <c r="I143" s="1"/>
  <c r="J139"/>
  <c r="J138" s="1"/>
  <c r="I139"/>
  <c r="I138" s="1"/>
  <c r="J132"/>
  <c r="J131" s="1"/>
  <c r="I132"/>
  <c r="I131" s="1"/>
  <c r="J124"/>
  <c r="J123" s="1"/>
  <c r="I124"/>
  <c r="I123" s="1"/>
  <c r="J121"/>
  <c r="J120" s="1"/>
  <c r="I121"/>
  <c r="I120" s="1"/>
  <c r="J116"/>
  <c r="J115" s="1"/>
  <c r="I116"/>
  <c r="I115" s="1"/>
  <c r="J111"/>
  <c r="I111"/>
  <c r="J109"/>
  <c r="J108" s="1"/>
  <c r="I109"/>
  <c r="I108" s="1"/>
  <c r="K104"/>
  <c r="J103"/>
  <c r="I103"/>
  <c r="J101"/>
  <c r="I101"/>
  <c r="J99"/>
  <c r="I99"/>
  <c r="I98" s="1"/>
  <c r="J94"/>
  <c r="J93" s="1"/>
  <c r="I94"/>
  <c r="I93" s="1"/>
  <c r="K87"/>
  <c r="J88"/>
  <c r="I88"/>
  <c r="J82"/>
  <c r="J81" s="1"/>
  <c r="I82"/>
  <c r="I81" s="1"/>
  <c r="J78"/>
  <c r="I78"/>
  <c r="I77" s="1"/>
  <c r="J75"/>
  <c r="I75"/>
  <c r="I74" s="1"/>
  <c r="J72"/>
  <c r="I72"/>
  <c r="I71" s="1"/>
  <c r="J69"/>
  <c r="J68" s="1"/>
  <c r="I69"/>
  <c r="I68" s="1"/>
  <c r="J63"/>
  <c r="J62" s="1"/>
  <c r="I63"/>
  <c r="J57"/>
  <c r="J56" s="1"/>
  <c r="I57"/>
  <c r="J51"/>
  <c r="I51"/>
  <c r="J48"/>
  <c r="I48"/>
  <c r="I47" s="1"/>
  <c r="J45"/>
  <c r="I45"/>
  <c r="J42"/>
  <c r="I42"/>
  <c r="I41" s="1"/>
  <c r="J39"/>
  <c r="I39"/>
  <c r="K40"/>
  <c r="J36"/>
  <c r="I36"/>
  <c r="K111" l="1"/>
  <c r="K115"/>
  <c r="K120"/>
  <c r="K123"/>
  <c r="K131"/>
  <c r="K143"/>
  <c r="K151"/>
  <c r="K207"/>
  <c r="K36"/>
  <c r="K51"/>
  <c r="K57"/>
  <c r="K103"/>
  <c r="K116"/>
  <c r="K121"/>
  <c r="K124"/>
  <c r="K144"/>
  <c r="K154"/>
  <c r="K208"/>
  <c r="K138"/>
  <c r="K139"/>
  <c r="K132"/>
  <c r="K152"/>
  <c r="K99"/>
  <c r="K88"/>
  <c r="J98"/>
  <c r="K98" s="1"/>
  <c r="K75"/>
  <c r="K78"/>
  <c r="K81"/>
  <c r="K94"/>
  <c r="K39"/>
  <c r="K42"/>
  <c r="K48"/>
  <c r="K62"/>
  <c r="K72"/>
  <c r="J74"/>
  <c r="K74" s="1"/>
  <c r="J77"/>
  <c r="K77" s="1"/>
  <c r="K93"/>
  <c r="K82"/>
  <c r="J41"/>
  <c r="J47"/>
  <c r="I56"/>
  <c r="K56" s="1"/>
  <c r="K63"/>
  <c r="K69"/>
  <c r="J71"/>
  <c r="K71" s="1"/>
  <c r="K68"/>
  <c r="K47"/>
  <c r="K41"/>
  <c r="J32"/>
  <c r="I32"/>
  <c r="J30"/>
  <c r="K30" s="1"/>
  <c r="I30"/>
  <c r="J27"/>
  <c r="J26" s="1"/>
  <c r="K26" s="1"/>
  <c r="I27"/>
  <c r="I26" s="1"/>
  <c r="J22"/>
  <c r="K22" s="1"/>
  <c r="I22"/>
  <c r="J15"/>
  <c r="J14" s="1"/>
  <c r="K14" s="1"/>
  <c r="I15"/>
  <c r="I14" s="1"/>
  <c r="K10"/>
  <c r="K11"/>
  <c r="K12"/>
  <c r="K16"/>
  <c r="K17"/>
  <c r="K18"/>
  <c r="K19"/>
  <c r="K20"/>
  <c r="K21"/>
  <c r="K23"/>
  <c r="K24"/>
  <c r="K28"/>
  <c r="K29"/>
  <c r="K31"/>
  <c r="K33"/>
  <c r="K34"/>
  <c r="K37"/>
  <c r="K38"/>
  <c r="K43"/>
  <c r="K44"/>
  <c r="K46"/>
  <c r="K45" s="1"/>
  <c r="K49"/>
  <c r="K50"/>
  <c r="K52"/>
  <c r="K53"/>
  <c r="K54"/>
  <c r="K58"/>
  <c r="K59"/>
  <c r="K60"/>
  <c r="K64"/>
  <c r="K65"/>
  <c r="K66"/>
  <c r="K67"/>
  <c r="K70"/>
  <c r="K73"/>
  <c r="K76"/>
  <c r="K79"/>
  <c r="K80"/>
  <c r="K83"/>
  <c r="K84"/>
  <c r="K85"/>
  <c r="K89"/>
  <c r="K90"/>
  <c r="K91"/>
  <c r="K95"/>
  <c r="K96"/>
  <c r="K100"/>
  <c r="K102"/>
  <c r="K101" s="1"/>
  <c r="K105"/>
  <c r="K106"/>
  <c r="K110"/>
  <c r="K109" s="1"/>
  <c r="K108" s="1"/>
  <c r="K112"/>
  <c r="K113"/>
  <c r="K114"/>
  <c r="K117"/>
  <c r="K118"/>
  <c r="K119"/>
  <c r="K122"/>
  <c r="K125"/>
  <c r="K126"/>
  <c r="K127"/>
  <c r="K128"/>
  <c r="K129"/>
  <c r="K130"/>
  <c r="K133"/>
  <c r="K134"/>
  <c r="K135"/>
  <c r="K136"/>
  <c r="K140"/>
  <c r="K141"/>
  <c r="K145"/>
  <c r="K146"/>
  <c r="K147"/>
  <c r="K148"/>
  <c r="K149"/>
  <c r="K153"/>
  <c r="K155"/>
  <c r="K159"/>
  <c r="K158" s="1"/>
  <c r="K157" s="1"/>
  <c r="K162"/>
  <c r="K161" s="1"/>
  <c r="K160" s="1"/>
  <c r="K165"/>
  <c r="K164" s="1"/>
  <c r="K163" s="1"/>
  <c r="K168"/>
  <c r="K167" s="1"/>
  <c r="K166" s="1"/>
  <c r="K171"/>
  <c r="K170" s="1"/>
  <c r="K169" s="1"/>
  <c r="K175"/>
  <c r="K174" s="1"/>
  <c r="K173" s="1"/>
  <c r="K179"/>
  <c r="K178" s="1"/>
  <c r="K177" s="1"/>
  <c r="K182"/>
  <c r="K181" s="1"/>
  <c r="K180" s="1"/>
  <c r="K185"/>
  <c r="K184" s="1"/>
  <c r="K183" s="1"/>
  <c r="K188"/>
  <c r="K187" s="1"/>
  <c r="K186" s="1"/>
  <c r="K191"/>
  <c r="K190" s="1"/>
  <c r="K189" s="1"/>
  <c r="K195"/>
  <c r="K194" s="1"/>
  <c r="K193" s="1"/>
  <c r="K198"/>
  <c r="K197" s="1"/>
  <c r="K196" s="1"/>
  <c r="K202"/>
  <c r="K201" s="1"/>
  <c r="K200" s="1"/>
  <c r="K203"/>
  <c r="K204"/>
  <c r="K209"/>
  <c r="K210"/>
  <c r="K15" l="1"/>
  <c r="K27"/>
  <c r="K32"/>
</calcChain>
</file>

<file path=xl/sharedStrings.xml><?xml version="1.0" encoding="utf-8"?>
<sst xmlns="http://schemas.openxmlformats.org/spreadsheetml/2006/main" count="1141" uniqueCount="210">
  <si>
    <t>КВСР</t>
  </si>
  <si>
    <t>КФСР</t>
  </si>
  <si>
    <t>КЦСР</t>
  </si>
  <si>
    <t>КВР</t>
  </si>
  <si>
    <t>КОСГУ</t>
  </si>
  <si>
    <t>Наименование КОСГУ</t>
  </si>
  <si>
    <t>Доп. КР</t>
  </si>
  <si>
    <t>Наименование Доп. КР</t>
  </si>
  <si>
    <t>920</t>
  </si>
  <si>
    <t>Администрация муниципального района "Печора"</t>
  </si>
  <si>
    <t>0100</t>
  </si>
  <si>
    <t>ОБЩЕГОСУДАРСТВЕННЫЕ ВОПРОСЫ</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</si>
  <si>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</si>
  <si>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</si>
  <si>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9900203</t>
  </si>
  <si>
    <t>244</t>
  </si>
  <si>
    <t>221</t>
  </si>
  <si>
    <t>Услуги связи</t>
  </si>
  <si>
    <t>001</t>
  </si>
  <si>
    <t>Расходы за счет средств бюджета поселения</t>
  </si>
  <si>
    <t>222</t>
  </si>
  <si>
    <t>Транспортные услуги</t>
  </si>
  <si>
    <t>225</t>
  </si>
  <si>
    <t>Работы, услуги по содержанию имущества</t>
  </si>
  <si>
    <t>226</t>
  </si>
  <si>
    <t>Прочие работы, услуги</t>
  </si>
  <si>
    <t>290</t>
  </si>
  <si>
    <t>Прочие расходы</t>
  </si>
  <si>
    <t>340</t>
  </si>
  <si>
    <t>Увеличение стоимости материальных запасов</t>
  </si>
  <si>
    <t>852</t>
  </si>
  <si>
    <t>0113</t>
  </si>
  <si>
    <t>Другие общегосударственные вопросы</t>
  </si>
  <si>
    <t>9900211</t>
  </si>
  <si>
    <t>310</t>
  </si>
  <si>
    <t>Увеличение стоимости основных средств</t>
  </si>
  <si>
    <t>831</t>
  </si>
  <si>
    <t>530</t>
  </si>
  <si>
    <t>Увеличение стоимости акций и иных форм участия в капитале</t>
  </si>
  <si>
    <t>9907313</t>
  </si>
  <si>
    <t>121</t>
  </si>
  <si>
    <t>211</t>
  </si>
  <si>
    <t>Заработная плата</t>
  </si>
  <si>
    <t>046</t>
  </si>
  <si>
    <t>Субвенции на осущетсвление государственного полномочия Республики Коми по определению перечня должностных лиц местного самоуправления, уполномоченных составлять протоколы от административных правонарушениях</t>
  </si>
  <si>
    <t>213</t>
  </si>
  <si>
    <t>Начисления на выплаты по оплате труда</t>
  </si>
  <si>
    <t>9907315</t>
  </si>
  <si>
    <t>052</t>
  </si>
  <si>
    <t>Субвенция на 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</si>
  <si>
    <t>9907317</t>
  </si>
  <si>
    <t>050</t>
  </si>
  <si>
    <t>Субвенции на осуществление переданных государственных полномочий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 4 статьи 3 Закона Республики Коми «Об административной ответственности в Республике Коми»</t>
  </si>
  <si>
    <t>0300</t>
  </si>
  <si>
    <t>НАЦИОНАЛЬНАЯ БЕЗОПАСНОСТЬ И ПРАВООХРАНИТЕЛЬНАЯ ДЕЯТЕЛЬНОСТЬ</t>
  </si>
  <si>
    <t>0310</t>
  </si>
  <si>
    <t>Обеспечение пожарной безопасности</t>
  </si>
  <si>
    <t>9901531</t>
  </si>
  <si>
    <t>0400</t>
  </si>
  <si>
    <t>НАЦИОНАЛЬНАЯ ЭКОНОМИКА</t>
  </si>
  <si>
    <t>0409</t>
  </si>
  <si>
    <t>Дорожное хозяйство (дорожные фонды)</t>
  </si>
  <si>
    <t>9902470</t>
  </si>
  <si>
    <t>243</t>
  </si>
  <si>
    <t>9907222</t>
  </si>
  <si>
    <t>067</t>
  </si>
  <si>
    <t>Субсидии на содержание автомобильных дорог общего пользования местного значения (предоставленные из бюджета МО МР «Печора» бюджетам поселений)</t>
  </si>
  <si>
    <t>9907223</t>
  </si>
  <si>
    <t>090</t>
  </si>
  <si>
    <t>Субсидии на капитальный ремонт и ремонт автомобильных дорог общего пользования населенных пунктах РК</t>
  </si>
  <si>
    <t>9908222</t>
  </si>
  <si>
    <t>9908223</t>
  </si>
  <si>
    <t>9908523</t>
  </si>
  <si>
    <t>0412</t>
  </si>
  <si>
    <t>Другие вопросы в области национальной экономики</t>
  </si>
  <si>
    <t>9902440</t>
  </si>
  <si>
    <t>0500</t>
  </si>
  <si>
    <t>ЖИЛИЩНО-КОММУНАЛЬНОЕ ХОЗЯЙСТВО</t>
  </si>
  <si>
    <t>0501</t>
  </si>
  <si>
    <t>Жилищное хозяйство</t>
  </si>
  <si>
    <t>9902530</t>
  </si>
  <si>
    <t>0502</t>
  </si>
  <si>
    <t>Коммунальное хозяйство</t>
  </si>
  <si>
    <t>9902540</t>
  </si>
  <si>
    <t>223</t>
  </si>
  <si>
    <t>Коммунальные услуги</t>
  </si>
  <si>
    <t>810</t>
  </si>
  <si>
    <t>241</t>
  </si>
  <si>
    <t>Безвозмездные перечисления государственным и муниципальным организациям</t>
  </si>
  <si>
    <t>242</t>
  </si>
  <si>
    <t>Безвозмездные перечисления организациям, за исключением государственных и муниципальных организаций</t>
  </si>
  <si>
    <t>0503</t>
  </si>
  <si>
    <t>Благоустройство</t>
  </si>
  <si>
    <t>9902551</t>
  </si>
  <si>
    <t>9902552</t>
  </si>
  <si>
    <t>9902553</t>
  </si>
  <si>
    <t>9902554</t>
  </si>
  <si>
    <t>9904303</t>
  </si>
  <si>
    <t>414</t>
  </si>
  <si>
    <t>1000</t>
  </si>
  <si>
    <t>СОЦИАЛЬНАЯ ПОЛИТИКА</t>
  </si>
  <si>
    <t>1001</t>
  </si>
  <si>
    <t>Пенсионное обеспечение</t>
  </si>
  <si>
    <t>9906311</t>
  </si>
  <si>
    <t>312</t>
  </si>
  <si>
    <t>263</t>
  </si>
  <si>
    <t>Пенсии, пособия, выплачиваемые организациями сектора государственного управления</t>
  </si>
  <si>
    <t>1003</t>
  </si>
  <si>
    <t>Социальное обеспечение населения</t>
  </si>
  <si>
    <t>9906313</t>
  </si>
  <si>
    <t>323</t>
  </si>
  <si>
    <t>262</t>
  </si>
  <si>
    <t>Пособия по социальной помощи населению</t>
  </si>
  <si>
    <t>956</t>
  </si>
  <si>
    <t>Управление культуры и туризма муниципального района "Печора"</t>
  </si>
  <si>
    <t>0800</t>
  </si>
  <si>
    <t>КУЛЬТУРА, КИНЕМАТОГРАФИЯ</t>
  </si>
  <si>
    <t>0801</t>
  </si>
  <si>
    <t>Культура</t>
  </si>
  <si>
    <t>9901059</t>
  </si>
  <si>
    <t>611</t>
  </si>
  <si>
    <t>612</t>
  </si>
  <si>
    <t>9901111</t>
  </si>
  <si>
    <t>9901112</t>
  </si>
  <si>
    <t>9901113</t>
  </si>
  <si>
    <t>9901114</t>
  </si>
  <si>
    <t>9901116</t>
  </si>
  <si>
    <t>9901122</t>
  </si>
  <si>
    <t>9901131</t>
  </si>
  <si>
    <t>9901132</t>
  </si>
  <si>
    <t>9901133</t>
  </si>
  <si>
    <t>9901134</t>
  </si>
  <si>
    <t>9901135</t>
  </si>
  <si>
    <t>9901523</t>
  </si>
  <si>
    <t>9901524</t>
  </si>
  <si>
    <t>9902331</t>
  </si>
  <si>
    <t>1004</t>
  </si>
  <si>
    <t>Охрана семьи и детства</t>
  </si>
  <si>
    <t>9901412</t>
  </si>
  <si>
    <t>Итого</t>
  </si>
  <si>
    <t>Утверждено</t>
  </si>
  <si>
    <t>Кассовое исполнение</t>
  </si>
  <si>
    <t>% исполнения</t>
  </si>
  <si>
    <t>Приложение</t>
  </si>
  <si>
    <t>к поясниетльной записке</t>
  </si>
  <si>
    <t>Информация по исполнению бюджета муниципального образования городского поселения "Печора" за 2014 год</t>
  </si>
  <si>
    <t>Уплата прочих налогов, сборов и иных платежей</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</si>
  <si>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</si>
  <si>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Фонд оплаты труда государственных (муниципальных) органов и взносы по обязательному социальному страхованию</t>
  </si>
  <si>
    <t>Прочая закупка товаров, работ и услуг для обеспечения государственных (муниципальных) нужд</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</si>
  <si>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статьями 6, 7, частями 1 и 2 статьи 8 Закона Республики Коми «Об административной ответственности в Республике Коми»</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</si>
  <si>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протокола об административных нарушениях, предусмотренных частями 3, 4 статьи 3 Закона Республики Коми «Об административной ответственности в Республике Коми»</t>
  </si>
  <si>
    <t>Обеспечение первичных мер пожарной безопасности в границах населенных пунктов поселения</t>
  </si>
  <si>
    <t>Закупка товаров, работ, услуг в целях капитального ремонта государственного (муниципального) имущества</t>
  </si>
  <si>
    <t>Содержание автомобильных дорог и инженерных сооружений на них в границах городских округов и поселений в рамках благоустройства</t>
  </si>
  <si>
    <t>Содержание автомобильных дорог общего пользования местного значения, за счет субсидии республиканского бюджета РК</t>
  </si>
  <si>
    <t>Реконструкция, капитальный ремонт и ремонт автомобильных дорог общего пользования местного значения за счет субсидии республиканского бюджета РК</t>
  </si>
  <si>
    <t>Содержание автомобильных дорог общего пользования местного значения  за счет средств бюджета МО МР "Печора" и бюджетов поселений</t>
  </si>
  <si>
    <t>Реконструкция, капитальный ремонт и ремонт автомобильных дорог общего пользования местного значения за счет средств бюджета МО МР "Печора" и бюджетов поселений</t>
  </si>
  <si>
    <t>Реконструкция, капитальный ремонт и ремонт автомобильных дорог общего пользования местного значения за счет средств муниципального дорожного фонда</t>
  </si>
  <si>
    <t>Мероприятия в области строительства, архитектуры и градостроительства</t>
  </si>
  <si>
    <t>Мероприятия в области жилищного хозяйства</t>
  </si>
  <si>
    <t>Мероприятия в области коммунального хозяйства</t>
  </si>
  <si>
    <t>Субсидии юридическим лицам (кроме некоммерческих организаций), индивидуальным предпринимателям, физическим лицам</t>
  </si>
  <si>
    <t>Уличное освещение</t>
  </si>
  <si>
    <t>Озеленение</t>
  </si>
  <si>
    <t>Организация и содержание мест захоронения</t>
  </si>
  <si>
    <t>Прочие мероприятия по благоустройству поселений</t>
  </si>
  <si>
    <t>Бюджетные инвестиции в объекты  капитального строительства государственной (муниципальной) собственности.</t>
  </si>
  <si>
    <t>Реализация инвестиционных проектов в сфере функционирования систем коммунальной инфраструктуры</t>
  </si>
  <si>
    <t>Доплаты к пенсиям, дополнительное пенсионное обеспечение</t>
  </si>
  <si>
    <t>Иные пенсии, социальные доплаты к пенсиям</t>
  </si>
  <si>
    <t>Социальная поддержка населения</t>
  </si>
  <si>
    <t>Приобретение товаров, работ, услуг в пользу граждан в целях их социального обеспечения</t>
  </si>
  <si>
    <t>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</si>
  <si>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</si>
  <si>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</si>
  <si>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Мероприятия, направленные на развитие и укрепление института семьи, повышения авторитета и общественного значения рождения ребенка</t>
  </si>
  <si>
    <t>Мероприятия по энергосбережению в организациях с участием муниципального образования и повышению энергетической эффективности этих организаций</t>
  </si>
  <si>
    <t>Реализация информационно - пропагандисткой кампании средствами сувенирной, полиграфической и видеопродукции</t>
  </si>
  <si>
    <t>Меры по предотвращению употребления и сбыта наркотических средств в местах массового досуга населения</t>
  </si>
  <si>
    <t>Сохранение, развитие и использование историко-культурного наследия</t>
  </si>
  <si>
    <t>Поддержка молодых дарований</t>
  </si>
  <si>
    <t>Стимулирование самодеятельного народного творчества, культурно - досуговой и культурно - образовательной деятельности, национальных и культурных инициатив, традиционной народной культуры КДУ</t>
  </si>
  <si>
    <t>Инновационная деятельность в учреждениях культуры</t>
  </si>
  <si>
    <t>Укрепление материально-технической базы</t>
  </si>
  <si>
    <t>Повышение уровня профессионализма работников учреждений</t>
  </si>
  <si>
    <t>Язык как основа художественной и духовной культуры народа</t>
  </si>
  <si>
    <t>Государственные языки в системе образования. Кадровое обеспечение</t>
  </si>
  <si>
    <t>Мероприятия, направленные на развитие государственных языков Республики Коми с использованием СМИ</t>
  </si>
  <si>
    <t>Продвижение коми языка в детской и молодежной среде</t>
  </si>
  <si>
    <t>Подготовка изданий и деятельности в области расширения функционирования государственных языков Республики Коми</t>
  </si>
  <si>
    <t>9900000</t>
  </si>
  <si>
    <t>Непрограммные направления деятельности</t>
  </si>
  <si>
    <t>Руководство и управление в сфере установленных функций представительных органов муниципального образования</t>
  </si>
  <si>
    <t>Реализация государственных функций, связанных с общегосударственным управлением</t>
  </si>
  <si>
    <t>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частью 4 статьи 8 Закона Республики Коми «Об административной ответственности в Республике Коми»</t>
  </si>
  <si>
    <t>9901110</t>
  </si>
  <si>
    <t>Сохранение и развитие культуры муниципального района "Печора"</t>
  </si>
  <si>
    <t>9901120</t>
  </si>
  <si>
    <t>Кадры отрасли "Культура" муниципального образования муниципального района "Печора" и поселений</t>
  </si>
  <si>
    <t>9901130</t>
  </si>
  <si>
    <t>Сохранение и развитие государственных языков на территории муниципального района  "Печора"</t>
  </si>
  <si>
    <t>9901520</t>
  </si>
  <si>
    <t>Профилактика алкоголизма, наркомании, токсикомании и табакокурения в муниципальном образовании муниципального района «Печора»</t>
  </si>
  <si>
    <t>9902330</t>
  </si>
  <si>
    <t>Энергосбережение и повышение энергетической эффективности на территории муниципального района "Печора"</t>
  </si>
  <si>
    <t>9901410</t>
  </si>
  <si>
    <t>Дополнительная социальная поддержка отдельной категории населения, развитие и укрепление института семьи на территории муниципального образования муниципального района "Печора" и поселений</t>
  </si>
  <si>
    <t>тыс. рублей</t>
  </si>
</sst>
</file>

<file path=xl/styles.xml><?xml version="1.0" encoding="utf-8"?>
<styleSheet xmlns="http://schemas.openxmlformats.org/spreadsheetml/2006/main">
  <numFmts count="3">
    <numFmt numFmtId="164" formatCode="#,##0.0"/>
    <numFmt numFmtId="165" formatCode="?"/>
    <numFmt numFmtId="166" formatCode="0.0"/>
  </numFmts>
  <fonts count="12">
    <font>
      <sz val="10"/>
      <name val="Arial"/>
      <charset val="204"/>
    </font>
    <font>
      <sz val="8.5"/>
      <name val="MS Sans Serif"/>
      <family val="2"/>
      <charset val="204"/>
    </font>
    <font>
      <b/>
      <sz val="11"/>
      <name val="Times New Roman"/>
      <family val="1"/>
      <charset val="204"/>
    </font>
    <font>
      <sz val="8"/>
      <name val="Arial Cyr"/>
      <family val="2"/>
      <charset val="204"/>
    </font>
    <font>
      <sz val="8"/>
      <name val="Arial Cyr"/>
      <charset val="204"/>
    </font>
    <font>
      <b/>
      <sz val="8"/>
      <name val="Arial Cyr"/>
      <charset val="204"/>
    </font>
    <font>
      <b/>
      <sz val="10"/>
      <name val="Arial"/>
      <family val="2"/>
      <charset val="204"/>
    </font>
    <font>
      <sz val="10"/>
      <name val="Arial"/>
      <family val="2"/>
      <charset val="204"/>
    </font>
    <font>
      <b/>
      <sz val="12"/>
      <name val="Times New Roman"/>
      <family val="1"/>
      <charset val="204"/>
    </font>
    <font>
      <b/>
      <sz val="8"/>
      <name val="MS Sans Serif"/>
      <family val="2"/>
      <charset val="204"/>
    </font>
    <font>
      <sz val="8"/>
      <name val="Arial"/>
      <family val="2"/>
      <charset val="204"/>
    </font>
    <font>
      <b/>
      <sz val="8"/>
      <name val="Arial"/>
      <family val="2"/>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9">
    <xf numFmtId="0" fontId="0" fillId="0" borderId="0" xfId="0"/>
    <xf numFmtId="0" fontId="1" fillId="0" borderId="0" xfId="0" applyFont="1"/>
    <xf numFmtId="0" fontId="2" fillId="0" borderId="0" xfId="0" applyFont="1" applyAlignment="1">
      <alignment horizontal="center"/>
    </xf>
    <xf numFmtId="0" fontId="1" fillId="0" borderId="0" xfId="0" applyFont="1" applyAlignment="1"/>
    <xf numFmtId="0" fontId="1" fillId="0" borderId="0" xfId="0" applyFont="1" applyAlignment="1">
      <alignment wrapText="1"/>
    </xf>
    <xf numFmtId="0" fontId="3" fillId="0" borderId="0" xfId="0" applyFont="1" applyAlignment="1"/>
    <xf numFmtId="0" fontId="2" fillId="0" borderId="0" xfId="0" applyFont="1" applyAlignment="1">
      <alignment horizontal="left"/>
    </xf>
    <xf numFmtId="49" fontId="9" fillId="0" borderId="1" xfId="0" applyNumberFormat="1" applyFont="1" applyBorder="1" applyAlignment="1">
      <alignment horizontal="center" vertical="center" wrapText="1"/>
    </xf>
    <xf numFmtId="49" fontId="9" fillId="0"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166" fontId="11" fillId="2"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wrapText="1"/>
    </xf>
    <xf numFmtId="166" fontId="11" fillId="3" borderId="1"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wrapText="1"/>
    </xf>
    <xf numFmtId="166" fontId="10" fillId="3"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0" xfId="0" applyFont="1"/>
    <xf numFmtId="49" fontId="5" fillId="0" borderId="1" xfId="0" applyNumberFormat="1" applyFont="1" applyBorder="1" applyAlignment="1">
      <alignment horizontal="center" vertical="center" wrapText="1"/>
    </xf>
    <xf numFmtId="0" fontId="6" fillId="0" borderId="0" xfId="0" applyFont="1"/>
    <xf numFmtId="0" fontId="0" fillId="3" borderId="0" xfId="0" applyFill="1"/>
    <xf numFmtId="49" fontId="9" fillId="3" borderId="1" xfId="0" applyNumberFormat="1" applyFont="1" applyFill="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2" borderId="1" xfId="0" applyNumberFormat="1" applyFont="1" applyFill="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0" fontId="6" fillId="0" borderId="0" xfId="0" applyFont="1" applyAlignment="1">
      <alignment horizontal="right"/>
    </xf>
    <xf numFmtId="0" fontId="7" fillId="0" borderId="0" xfId="0" applyFont="1" applyAlignment="1">
      <alignment horizontal="right"/>
    </xf>
    <xf numFmtId="0" fontId="0" fillId="0" borderId="0" xfId="0" applyAlignment="1">
      <alignment horizontal="right"/>
    </xf>
    <xf numFmtId="0" fontId="8" fillId="0" borderId="0" xfId="0" applyFont="1" applyAlignment="1">
      <alignment horizontal="center" vertical="top" wrapText="1"/>
    </xf>
    <xf numFmtId="0" fontId="1" fillId="0" borderId="0" xfId="0" applyFont="1" applyBorder="1" applyAlignment="1">
      <alignment horizontal="left"/>
    </xf>
    <xf numFmtId="0" fontId="1" fillId="0" borderId="0" xfId="0" applyFont="1" applyAlignment="1">
      <alignment horizontal="left" vertical="top" wrapText="1"/>
    </xf>
    <xf numFmtId="0" fontId="0" fillId="0" borderId="0" xfId="0" applyAlignment="1">
      <alignment horizontal="left" vertical="top" wrapText="1"/>
    </xf>
    <xf numFmtId="0" fontId="5" fillId="0" borderId="2" xfId="0" applyNumberFormat="1" applyFont="1" applyBorder="1" applyAlignment="1">
      <alignment horizontal="center" vertical="center" wrapText="1"/>
    </xf>
    <xf numFmtId="0" fontId="5" fillId="0" borderId="3"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1" fillId="0" borderId="5" xfId="0" applyFont="1" applyBorder="1" applyAlignment="1">
      <alignment horizontal="center" wrapText="1"/>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N212"/>
  <sheetViews>
    <sheetView showGridLines="0" tabSelected="1" view="pageBreakPreview" zoomScale="60" zoomScaleNormal="110" workbookViewId="0">
      <selection activeCell="J8" sqref="J8:K8"/>
    </sheetView>
  </sheetViews>
  <sheetFormatPr defaultRowHeight="12.75" customHeight="1" outlineLevelRow="3"/>
  <cols>
    <col min="1" max="2" width="5.7109375" customWidth="1"/>
    <col min="3" max="3" width="8.42578125" customWidth="1"/>
    <col min="4" max="4" width="4.5703125" customWidth="1"/>
    <col min="5" max="5" width="4.7109375" customWidth="1"/>
    <col min="6" max="6" width="23.42578125" customWidth="1"/>
    <col min="7" max="7" width="8.28515625" customWidth="1"/>
    <col min="8" max="8" width="36" customWidth="1"/>
    <col min="9" max="9" width="10.42578125" style="25" customWidth="1"/>
    <col min="10" max="10" width="9.85546875" style="25" customWidth="1"/>
    <col min="11" max="11" width="6.5703125" customWidth="1"/>
  </cols>
  <sheetData>
    <row r="1" spans="1:11">
      <c r="A1" s="39"/>
      <c r="B1" s="39"/>
      <c r="C1" s="39"/>
      <c r="D1" s="39"/>
      <c r="E1" s="3"/>
      <c r="F1" s="3"/>
      <c r="G1" s="1"/>
      <c r="H1" s="1"/>
      <c r="J1" s="35" t="s">
        <v>143</v>
      </c>
      <c r="K1" s="35"/>
    </row>
    <row r="2" spans="1:11">
      <c r="A2" s="5"/>
      <c r="B2" s="3"/>
      <c r="C2" s="3"/>
      <c r="D2" s="3"/>
      <c r="E2" s="3"/>
      <c r="F2" s="3"/>
      <c r="G2" s="1"/>
      <c r="H2" s="1"/>
      <c r="I2" s="36" t="s">
        <v>144</v>
      </c>
      <c r="J2" s="37"/>
      <c r="K2" s="37"/>
    </row>
    <row r="3" spans="1:11" ht="14.25">
      <c r="A3" s="6"/>
      <c r="B3" s="2"/>
      <c r="C3" s="2"/>
      <c r="D3" s="2"/>
      <c r="E3" s="2"/>
      <c r="F3" s="2"/>
      <c r="G3" s="2"/>
      <c r="H3" s="2"/>
    </row>
    <row r="4" spans="1:11">
      <c r="A4" s="3"/>
      <c r="B4" s="3"/>
      <c r="C4" s="3"/>
      <c r="D4" s="3"/>
      <c r="E4" s="3"/>
      <c r="F4" s="3"/>
      <c r="G4" s="1"/>
      <c r="H4" s="1"/>
    </row>
    <row r="5" spans="1:11" ht="14.25" customHeight="1">
      <c r="A5" s="38" t="s">
        <v>145</v>
      </c>
      <c r="B5" s="38"/>
      <c r="C5" s="38"/>
      <c r="D5" s="38"/>
      <c r="E5" s="38"/>
      <c r="F5" s="38"/>
      <c r="G5" s="38"/>
      <c r="H5" s="38"/>
      <c r="I5" s="38"/>
      <c r="J5" s="38"/>
      <c r="K5" s="38"/>
    </row>
    <row r="6" spans="1:11">
      <c r="A6" s="40"/>
      <c r="B6" s="41"/>
      <c r="C6" s="41"/>
      <c r="D6" s="41"/>
      <c r="E6" s="41"/>
    </row>
    <row r="7" spans="1:11">
      <c r="A7" s="40"/>
      <c r="B7" s="41"/>
      <c r="C7" s="41"/>
      <c r="D7" s="41"/>
      <c r="E7" s="41"/>
    </row>
    <row r="8" spans="1:11">
      <c r="A8" s="4"/>
      <c r="B8" s="4"/>
      <c r="C8" s="4"/>
      <c r="D8" s="4"/>
      <c r="E8" s="4"/>
      <c r="F8" s="4"/>
      <c r="G8" s="1"/>
      <c r="H8" s="1"/>
      <c r="J8" s="45" t="s">
        <v>209</v>
      </c>
      <c r="K8" s="45"/>
    </row>
    <row r="9" spans="1:11" ht="42">
      <c r="A9" s="7" t="s">
        <v>0</v>
      </c>
      <c r="B9" s="7" t="s">
        <v>1</v>
      </c>
      <c r="C9" s="7" t="s">
        <v>2</v>
      </c>
      <c r="D9" s="7" t="s">
        <v>3</v>
      </c>
      <c r="E9" s="7" t="s">
        <v>4</v>
      </c>
      <c r="F9" s="7" t="s">
        <v>5</v>
      </c>
      <c r="G9" s="7" t="s">
        <v>6</v>
      </c>
      <c r="H9" s="7" t="s">
        <v>7</v>
      </c>
      <c r="I9" s="26" t="s">
        <v>140</v>
      </c>
      <c r="J9" s="26" t="s">
        <v>141</v>
      </c>
      <c r="K9" s="8" t="s">
        <v>142</v>
      </c>
    </row>
    <row r="10" spans="1:11" ht="22.5" customHeight="1">
      <c r="A10" s="9" t="s">
        <v>8</v>
      </c>
      <c r="B10" s="31" t="s">
        <v>9</v>
      </c>
      <c r="C10" s="31"/>
      <c r="D10" s="31"/>
      <c r="E10" s="31"/>
      <c r="F10" s="31"/>
      <c r="G10" s="31"/>
      <c r="H10" s="31"/>
      <c r="I10" s="10">
        <v>176130.1</v>
      </c>
      <c r="J10" s="10">
        <v>138019.6</v>
      </c>
      <c r="K10" s="14">
        <f>J10/I10*100</f>
        <v>78.36230150326378</v>
      </c>
    </row>
    <row r="11" spans="1:11" ht="17.25" customHeight="1" outlineLevel="1">
      <c r="A11" s="11" t="s">
        <v>8</v>
      </c>
      <c r="B11" s="11" t="s">
        <v>10</v>
      </c>
      <c r="C11" s="30" t="s">
        <v>11</v>
      </c>
      <c r="D11" s="30"/>
      <c r="E11" s="30"/>
      <c r="F11" s="30"/>
      <c r="G11" s="30"/>
      <c r="H11" s="30"/>
      <c r="I11" s="15">
        <v>4773</v>
      </c>
      <c r="J11" s="15">
        <v>4452.8999999999996</v>
      </c>
      <c r="K11" s="16">
        <f t="shared" ref="K11:K129" si="0">J11/I11*100</f>
        <v>93.293526084223757</v>
      </c>
    </row>
    <row r="12" spans="1:11" ht="27" customHeight="1" outlineLevel="2">
      <c r="A12" s="11" t="s">
        <v>8</v>
      </c>
      <c r="B12" s="11" t="s">
        <v>12</v>
      </c>
      <c r="C12" s="30" t="s">
        <v>13</v>
      </c>
      <c r="D12" s="30"/>
      <c r="E12" s="30"/>
      <c r="F12" s="30"/>
      <c r="G12" s="30"/>
      <c r="H12" s="30"/>
      <c r="I12" s="15">
        <v>261.3</v>
      </c>
      <c r="J12" s="15">
        <v>227.7</v>
      </c>
      <c r="K12" s="16">
        <f t="shared" si="0"/>
        <v>87.141216991963262</v>
      </c>
    </row>
    <row r="13" spans="1:11" outlineLevel="2">
      <c r="A13" s="23" t="s">
        <v>8</v>
      </c>
      <c r="B13" s="23" t="s">
        <v>12</v>
      </c>
      <c r="C13" s="23" t="s">
        <v>192</v>
      </c>
      <c r="D13" s="27" t="s">
        <v>193</v>
      </c>
      <c r="E13" s="28"/>
      <c r="F13" s="28"/>
      <c r="G13" s="28"/>
      <c r="H13" s="29"/>
      <c r="I13" s="15">
        <f>I12</f>
        <v>261.3</v>
      </c>
      <c r="J13" s="15">
        <f>J12</f>
        <v>227.7</v>
      </c>
      <c r="K13" s="16">
        <f t="shared" si="0"/>
        <v>87.141216991963262</v>
      </c>
    </row>
    <row r="14" spans="1:11" ht="25.5" customHeight="1" outlineLevel="2">
      <c r="A14" s="23" t="s">
        <v>8</v>
      </c>
      <c r="B14" s="23" t="s">
        <v>12</v>
      </c>
      <c r="C14" s="23" t="s">
        <v>14</v>
      </c>
      <c r="D14" s="27" t="s">
        <v>194</v>
      </c>
      <c r="E14" s="28"/>
      <c r="F14" s="28"/>
      <c r="G14" s="28"/>
      <c r="H14" s="29"/>
      <c r="I14" s="15">
        <f>I15</f>
        <v>260.8</v>
      </c>
      <c r="J14" s="15">
        <f>J15</f>
        <v>227.2</v>
      </c>
      <c r="K14" s="16">
        <f t="shared" si="0"/>
        <v>87.116564417177912</v>
      </c>
    </row>
    <row r="15" spans="1:11" ht="25.5" customHeight="1" outlineLevel="2">
      <c r="A15" s="20" t="s">
        <v>8</v>
      </c>
      <c r="B15" s="20" t="s">
        <v>12</v>
      </c>
      <c r="C15" s="20" t="s">
        <v>14</v>
      </c>
      <c r="D15" s="20" t="s">
        <v>15</v>
      </c>
      <c r="E15" s="27" t="s">
        <v>149</v>
      </c>
      <c r="F15" s="28"/>
      <c r="G15" s="28"/>
      <c r="H15" s="29"/>
      <c r="I15" s="15">
        <f>I16+I17+I18+I19+I20+I21</f>
        <v>260.8</v>
      </c>
      <c r="J15" s="15">
        <f>J16+J17+J18+J19+J20+J21</f>
        <v>227.2</v>
      </c>
      <c r="K15" s="16">
        <f t="shared" si="0"/>
        <v>87.116564417177912</v>
      </c>
    </row>
    <row r="16" spans="1:11" outlineLevel="3">
      <c r="A16" s="12" t="s">
        <v>8</v>
      </c>
      <c r="B16" s="12" t="s">
        <v>12</v>
      </c>
      <c r="C16" s="12" t="s">
        <v>14</v>
      </c>
      <c r="D16" s="12" t="s">
        <v>15</v>
      </c>
      <c r="E16" s="12" t="s">
        <v>16</v>
      </c>
      <c r="F16" s="12" t="s">
        <v>17</v>
      </c>
      <c r="G16" s="12" t="s">
        <v>18</v>
      </c>
      <c r="H16" s="12" t="s">
        <v>19</v>
      </c>
      <c r="I16" s="17">
        <v>5</v>
      </c>
      <c r="J16" s="17">
        <v>5</v>
      </c>
      <c r="K16" s="18">
        <f t="shared" si="0"/>
        <v>100</v>
      </c>
    </row>
    <row r="17" spans="1:11" outlineLevel="3">
      <c r="A17" s="12" t="s">
        <v>8</v>
      </c>
      <c r="B17" s="12" t="s">
        <v>12</v>
      </c>
      <c r="C17" s="12" t="s">
        <v>14</v>
      </c>
      <c r="D17" s="12" t="s">
        <v>15</v>
      </c>
      <c r="E17" s="12" t="s">
        <v>20</v>
      </c>
      <c r="F17" s="12" t="s">
        <v>21</v>
      </c>
      <c r="G17" s="12" t="s">
        <v>18</v>
      </c>
      <c r="H17" s="12" t="s">
        <v>19</v>
      </c>
      <c r="I17" s="17">
        <v>0.9</v>
      </c>
      <c r="J17" s="17">
        <v>0.9</v>
      </c>
      <c r="K17" s="18">
        <f t="shared" si="0"/>
        <v>100</v>
      </c>
    </row>
    <row r="18" spans="1:11" ht="22.5" outlineLevel="3">
      <c r="A18" s="12" t="s">
        <v>8</v>
      </c>
      <c r="B18" s="12" t="s">
        <v>12</v>
      </c>
      <c r="C18" s="12" t="s">
        <v>14</v>
      </c>
      <c r="D18" s="12" t="s">
        <v>15</v>
      </c>
      <c r="E18" s="12" t="s">
        <v>22</v>
      </c>
      <c r="F18" s="12" t="s">
        <v>23</v>
      </c>
      <c r="G18" s="12" t="s">
        <v>18</v>
      </c>
      <c r="H18" s="12" t="s">
        <v>19</v>
      </c>
      <c r="I18" s="17">
        <v>2</v>
      </c>
      <c r="J18" s="17">
        <v>2</v>
      </c>
      <c r="K18" s="18">
        <f t="shared" si="0"/>
        <v>100</v>
      </c>
    </row>
    <row r="19" spans="1:11" outlineLevel="3">
      <c r="A19" s="12" t="s">
        <v>8</v>
      </c>
      <c r="B19" s="12" t="s">
        <v>12</v>
      </c>
      <c r="C19" s="12" t="s">
        <v>14</v>
      </c>
      <c r="D19" s="12" t="s">
        <v>15</v>
      </c>
      <c r="E19" s="12" t="s">
        <v>24</v>
      </c>
      <c r="F19" s="12" t="s">
        <v>25</v>
      </c>
      <c r="G19" s="12" t="s">
        <v>18</v>
      </c>
      <c r="H19" s="12" t="s">
        <v>19</v>
      </c>
      <c r="I19" s="17">
        <v>109.6</v>
      </c>
      <c r="J19" s="17">
        <v>106.3</v>
      </c>
      <c r="K19" s="18">
        <f t="shared" si="0"/>
        <v>96.989051094890513</v>
      </c>
    </row>
    <row r="20" spans="1:11" outlineLevel="3">
      <c r="A20" s="12" t="s">
        <v>8</v>
      </c>
      <c r="B20" s="12" t="s">
        <v>12</v>
      </c>
      <c r="C20" s="12" t="s">
        <v>14</v>
      </c>
      <c r="D20" s="12" t="s">
        <v>15</v>
      </c>
      <c r="E20" s="12" t="s">
        <v>26</v>
      </c>
      <c r="F20" s="12" t="s">
        <v>27</v>
      </c>
      <c r="G20" s="12" t="s">
        <v>18</v>
      </c>
      <c r="H20" s="12" t="s">
        <v>19</v>
      </c>
      <c r="I20" s="17">
        <v>44.1</v>
      </c>
      <c r="J20" s="17">
        <v>44</v>
      </c>
      <c r="K20" s="18">
        <f t="shared" si="0"/>
        <v>99.773242630385482</v>
      </c>
    </row>
    <row r="21" spans="1:11" ht="22.5" outlineLevel="3">
      <c r="A21" s="12" t="s">
        <v>8</v>
      </c>
      <c r="B21" s="12" t="s">
        <v>12</v>
      </c>
      <c r="C21" s="12" t="s">
        <v>14</v>
      </c>
      <c r="D21" s="12" t="s">
        <v>15</v>
      </c>
      <c r="E21" s="12" t="s">
        <v>28</v>
      </c>
      <c r="F21" s="12" t="s">
        <v>29</v>
      </c>
      <c r="G21" s="12" t="s">
        <v>18</v>
      </c>
      <c r="H21" s="12" t="s">
        <v>19</v>
      </c>
      <c r="I21" s="17">
        <v>99.2</v>
      </c>
      <c r="J21" s="17">
        <v>69</v>
      </c>
      <c r="K21" s="18">
        <f t="shared" si="0"/>
        <v>69.556451612903231</v>
      </c>
    </row>
    <row r="22" spans="1:11" outlineLevel="3">
      <c r="A22" s="20" t="s">
        <v>8</v>
      </c>
      <c r="B22" s="20" t="s">
        <v>12</v>
      </c>
      <c r="C22" s="20" t="s">
        <v>14</v>
      </c>
      <c r="D22" s="20" t="s">
        <v>30</v>
      </c>
      <c r="E22" s="27" t="s">
        <v>146</v>
      </c>
      <c r="F22" s="28"/>
      <c r="G22" s="28"/>
      <c r="H22" s="29"/>
      <c r="I22" s="15">
        <f>I23</f>
        <v>0.5</v>
      </c>
      <c r="J22" s="15">
        <f>J23</f>
        <v>0.5</v>
      </c>
      <c r="K22" s="16">
        <f t="shared" si="0"/>
        <v>100</v>
      </c>
    </row>
    <row r="23" spans="1:11" outlineLevel="3">
      <c r="A23" s="12" t="s">
        <v>8</v>
      </c>
      <c r="B23" s="12" t="s">
        <v>12</v>
      </c>
      <c r="C23" s="12" t="s">
        <v>14</v>
      </c>
      <c r="D23" s="12" t="s">
        <v>30</v>
      </c>
      <c r="E23" s="12" t="s">
        <v>26</v>
      </c>
      <c r="F23" s="12" t="s">
        <v>27</v>
      </c>
      <c r="G23" s="12" t="s">
        <v>18</v>
      </c>
      <c r="H23" s="12" t="s">
        <v>19</v>
      </c>
      <c r="I23" s="17">
        <v>0.5</v>
      </c>
      <c r="J23" s="17">
        <v>0.5</v>
      </c>
      <c r="K23" s="18">
        <f t="shared" si="0"/>
        <v>100</v>
      </c>
    </row>
    <row r="24" spans="1:11" ht="15.75" customHeight="1" outlineLevel="2">
      <c r="A24" s="11" t="s">
        <v>8</v>
      </c>
      <c r="B24" s="11" t="s">
        <v>31</v>
      </c>
      <c r="C24" s="30" t="s">
        <v>32</v>
      </c>
      <c r="D24" s="30"/>
      <c r="E24" s="30"/>
      <c r="F24" s="30"/>
      <c r="G24" s="30"/>
      <c r="H24" s="30"/>
      <c r="I24" s="15">
        <v>4511.7</v>
      </c>
      <c r="J24" s="15">
        <v>4225.2</v>
      </c>
      <c r="K24" s="16">
        <f t="shared" si="0"/>
        <v>93.649843739610347</v>
      </c>
    </row>
    <row r="25" spans="1:11" outlineLevel="2">
      <c r="A25" s="23" t="s">
        <v>8</v>
      </c>
      <c r="B25" s="23" t="s">
        <v>31</v>
      </c>
      <c r="C25" s="23" t="s">
        <v>192</v>
      </c>
      <c r="D25" s="27" t="s">
        <v>193</v>
      </c>
      <c r="E25" s="28"/>
      <c r="F25" s="28"/>
      <c r="G25" s="28"/>
      <c r="H25" s="29"/>
      <c r="I25" s="15">
        <f>I24</f>
        <v>4511.7</v>
      </c>
      <c r="J25" s="15">
        <f>J24</f>
        <v>4225.2</v>
      </c>
      <c r="K25" s="16">
        <f t="shared" ref="K25" si="1">J25/I25*100</f>
        <v>93.649843739610347</v>
      </c>
    </row>
    <row r="26" spans="1:11" ht="15.75" customHeight="1" outlineLevel="2">
      <c r="A26" s="23" t="s">
        <v>8</v>
      </c>
      <c r="B26" s="23" t="s">
        <v>31</v>
      </c>
      <c r="C26" s="23" t="s">
        <v>33</v>
      </c>
      <c r="D26" s="27" t="s">
        <v>195</v>
      </c>
      <c r="E26" s="28"/>
      <c r="F26" s="28"/>
      <c r="G26" s="28"/>
      <c r="H26" s="29"/>
      <c r="I26" s="15">
        <f>I27+I30+I32</f>
        <v>4491.2</v>
      </c>
      <c r="J26" s="15">
        <f>J27+J30+J32</f>
        <v>4225.2</v>
      </c>
      <c r="K26" s="16">
        <f t="shared" si="0"/>
        <v>94.077306733167092</v>
      </c>
    </row>
    <row r="27" spans="1:11" ht="29.25" customHeight="1" outlineLevel="2">
      <c r="A27" s="20" t="s">
        <v>8</v>
      </c>
      <c r="B27" s="20" t="s">
        <v>31</v>
      </c>
      <c r="C27" s="20" t="s">
        <v>33</v>
      </c>
      <c r="D27" s="20" t="s">
        <v>15</v>
      </c>
      <c r="E27" s="27" t="s">
        <v>149</v>
      </c>
      <c r="F27" s="28"/>
      <c r="G27" s="28"/>
      <c r="H27" s="29"/>
      <c r="I27" s="15">
        <f>I28+I29</f>
        <v>3106</v>
      </c>
      <c r="J27" s="15">
        <f>J28+J29</f>
        <v>2840</v>
      </c>
      <c r="K27" s="16">
        <f t="shared" si="0"/>
        <v>91.435930457179651</v>
      </c>
    </row>
    <row r="28" spans="1:11" outlineLevel="3">
      <c r="A28" s="12" t="s">
        <v>8</v>
      </c>
      <c r="B28" s="12" t="s">
        <v>31</v>
      </c>
      <c r="C28" s="12" t="s">
        <v>33</v>
      </c>
      <c r="D28" s="12" t="s">
        <v>15</v>
      </c>
      <c r="E28" s="12" t="s">
        <v>24</v>
      </c>
      <c r="F28" s="12" t="s">
        <v>25</v>
      </c>
      <c r="G28" s="12" t="s">
        <v>18</v>
      </c>
      <c r="H28" s="12" t="s">
        <v>19</v>
      </c>
      <c r="I28" s="17">
        <v>106</v>
      </c>
      <c r="J28" s="17">
        <v>0</v>
      </c>
      <c r="K28" s="18">
        <f t="shared" si="0"/>
        <v>0</v>
      </c>
    </row>
    <row r="29" spans="1:11" ht="22.5" outlineLevel="3">
      <c r="A29" s="12" t="s">
        <v>8</v>
      </c>
      <c r="B29" s="12" t="s">
        <v>31</v>
      </c>
      <c r="C29" s="12" t="s">
        <v>33</v>
      </c>
      <c r="D29" s="12" t="s">
        <v>15</v>
      </c>
      <c r="E29" s="12" t="s">
        <v>34</v>
      </c>
      <c r="F29" s="12" t="s">
        <v>35</v>
      </c>
      <c r="G29" s="12" t="s">
        <v>18</v>
      </c>
      <c r="H29" s="12" t="s">
        <v>19</v>
      </c>
      <c r="I29" s="17">
        <v>3000</v>
      </c>
      <c r="J29" s="17">
        <v>2840</v>
      </c>
      <c r="K29" s="18">
        <f t="shared" si="0"/>
        <v>94.666666666666671</v>
      </c>
    </row>
    <row r="30" spans="1:11" ht="43.5" customHeight="1" outlineLevel="3">
      <c r="A30" s="20" t="s">
        <v>8</v>
      </c>
      <c r="B30" s="20" t="s">
        <v>31</v>
      </c>
      <c r="C30" s="20" t="s">
        <v>33</v>
      </c>
      <c r="D30" s="20" t="s">
        <v>36</v>
      </c>
      <c r="E30" s="42" t="s">
        <v>147</v>
      </c>
      <c r="F30" s="43"/>
      <c r="G30" s="43"/>
      <c r="H30" s="44"/>
      <c r="I30" s="15">
        <f>I31</f>
        <v>325.2</v>
      </c>
      <c r="J30" s="15">
        <f>J31</f>
        <v>325.2</v>
      </c>
      <c r="K30" s="16">
        <f t="shared" si="0"/>
        <v>100</v>
      </c>
    </row>
    <row r="31" spans="1:11" outlineLevel="3">
      <c r="A31" s="12" t="s">
        <v>8</v>
      </c>
      <c r="B31" s="12" t="s">
        <v>31</v>
      </c>
      <c r="C31" s="12" t="s">
        <v>33</v>
      </c>
      <c r="D31" s="12" t="s">
        <v>36</v>
      </c>
      <c r="E31" s="12" t="s">
        <v>26</v>
      </c>
      <c r="F31" s="12" t="s">
        <v>27</v>
      </c>
      <c r="G31" s="12" t="s">
        <v>18</v>
      </c>
      <c r="H31" s="12" t="s">
        <v>19</v>
      </c>
      <c r="I31" s="17">
        <v>325.2</v>
      </c>
      <c r="J31" s="17">
        <v>325.2</v>
      </c>
      <c r="K31" s="18">
        <f t="shared" si="0"/>
        <v>100</v>
      </c>
    </row>
    <row r="32" spans="1:11" outlineLevel="3">
      <c r="A32" s="20" t="s">
        <v>8</v>
      </c>
      <c r="B32" s="20" t="s">
        <v>31</v>
      </c>
      <c r="C32" s="20" t="s">
        <v>33</v>
      </c>
      <c r="D32" s="20" t="s">
        <v>30</v>
      </c>
      <c r="E32" s="27" t="s">
        <v>146</v>
      </c>
      <c r="F32" s="28"/>
      <c r="G32" s="28"/>
      <c r="H32" s="29"/>
      <c r="I32" s="15">
        <f>I34+I33</f>
        <v>1060</v>
      </c>
      <c r="J32" s="15">
        <f>J34+J33</f>
        <v>1060</v>
      </c>
      <c r="K32" s="16">
        <f t="shared" si="0"/>
        <v>100</v>
      </c>
    </row>
    <row r="33" spans="1:14" outlineLevel="3">
      <c r="A33" s="12" t="s">
        <v>8</v>
      </c>
      <c r="B33" s="12" t="s">
        <v>31</v>
      </c>
      <c r="C33" s="12" t="s">
        <v>33</v>
      </c>
      <c r="D33" s="12" t="s">
        <v>30</v>
      </c>
      <c r="E33" s="12" t="s">
        <v>26</v>
      </c>
      <c r="F33" s="12" t="s">
        <v>27</v>
      </c>
      <c r="G33" s="12" t="s">
        <v>18</v>
      </c>
      <c r="H33" s="12" t="s">
        <v>19</v>
      </c>
      <c r="I33" s="17">
        <v>60</v>
      </c>
      <c r="J33" s="17">
        <v>60</v>
      </c>
      <c r="K33" s="18">
        <f t="shared" si="0"/>
        <v>100</v>
      </c>
      <c r="N33" s="22"/>
    </row>
    <row r="34" spans="1:14" ht="33.75" outlineLevel="3">
      <c r="A34" s="12" t="s">
        <v>8</v>
      </c>
      <c r="B34" s="12" t="s">
        <v>31</v>
      </c>
      <c r="C34" s="12" t="s">
        <v>33</v>
      </c>
      <c r="D34" s="12" t="s">
        <v>30</v>
      </c>
      <c r="E34" s="12" t="s">
        <v>37</v>
      </c>
      <c r="F34" s="12" t="s">
        <v>38</v>
      </c>
      <c r="G34" s="12" t="s">
        <v>18</v>
      </c>
      <c r="H34" s="12" t="s">
        <v>19</v>
      </c>
      <c r="I34" s="17">
        <v>1000</v>
      </c>
      <c r="J34" s="17">
        <v>1000</v>
      </c>
      <c r="K34" s="18">
        <f t="shared" si="0"/>
        <v>100</v>
      </c>
    </row>
    <row r="35" spans="1:14" ht="46.5" customHeight="1" outlineLevel="3">
      <c r="A35" s="23" t="s">
        <v>8</v>
      </c>
      <c r="B35" s="23" t="s">
        <v>31</v>
      </c>
      <c r="C35" s="23" t="s">
        <v>39</v>
      </c>
      <c r="D35" s="42" t="s">
        <v>196</v>
      </c>
      <c r="E35" s="43"/>
      <c r="F35" s="43"/>
      <c r="G35" s="43"/>
      <c r="H35" s="44"/>
      <c r="I35" s="15">
        <f>I36+I39</f>
        <v>6.8999999999999995</v>
      </c>
      <c r="J35" s="15">
        <f>J36+J39</f>
        <v>0</v>
      </c>
      <c r="K35" s="16">
        <f t="shared" si="0"/>
        <v>0</v>
      </c>
    </row>
    <row r="36" spans="1:14" ht="25.5" customHeight="1" outlineLevel="3">
      <c r="A36" s="20" t="s">
        <v>8</v>
      </c>
      <c r="B36" s="20" t="s">
        <v>31</v>
      </c>
      <c r="C36" s="20" t="s">
        <v>39</v>
      </c>
      <c r="D36" s="20" t="s">
        <v>40</v>
      </c>
      <c r="E36" s="27" t="s">
        <v>148</v>
      </c>
      <c r="F36" s="28"/>
      <c r="G36" s="28"/>
      <c r="H36" s="29"/>
      <c r="I36" s="15">
        <f>I37+I38</f>
        <v>5.3999999999999995</v>
      </c>
      <c r="J36" s="15">
        <f>J37+J38</f>
        <v>0</v>
      </c>
      <c r="K36" s="16">
        <f t="shared" si="0"/>
        <v>0</v>
      </c>
    </row>
    <row r="37" spans="1:14" ht="72.75" customHeight="1" outlineLevel="3">
      <c r="A37" s="12" t="s">
        <v>8</v>
      </c>
      <c r="B37" s="12" t="s">
        <v>31</v>
      </c>
      <c r="C37" s="12" t="s">
        <v>39</v>
      </c>
      <c r="D37" s="12" t="s">
        <v>40</v>
      </c>
      <c r="E37" s="12" t="s">
        <v>41</v>
      </c>
      <c r="F37" s="12" t="s">
        <v>42</v>
      </c>
      <c r="G37" s="12" t="s">
        <v>43</v>
      </c>
      <c r="H37" s="12" t="s">
        <v>44</v>
      </c>
      <c r="I37" s="17">
        <v>4.0999999999999996</v>
      </c>
      <c r="J37" s="17">
        <v>0</v>
      </c>
      <c r="K37" s="18">
        <f t="shared" si="0"/>
        <v>0</v>
      </c>
    </row>
    <row r="38" spans="1:14" ht="70.5" customHeight="1" outlineLevel="3">
      <c r="A38" s="12" t="s">
        <v>8</v>
      </c>
      <c r="B38" s="12" t="s">
        <v>31</v>
      </c>
      <c r="C38" s="12" t="s">
        <v>39</v>
      </c>
      <c r="D38" s="12" t="s">
        <v>40</v>
      </c>
      <c r="E38" s="12" t="s">
        <v>45</v>
      </c>
      <c r="F38" s="12" t="s">
        <v>46</v>
      </c>
      <c r="G38" s="12" t="s">
        <v>43</v>
      </c>
      <c r="H38" s="12" t="s">
        <v>44</v>
      </c>
      <c r="I38" s="17">
        <v>1.3</v>
      </c>
      <c r="J38" s="17">
        <v>0</v>
      </c>
      <c r="K38" s="18">
        <f t="shared" si="0"/>
        <v>0</v>
      </c>
    </row>
    <row r="39" spans="1:14" ht="28.5" customHeight="1" outlineLevel="3">
      <c r="A39" s="20" t="s">
        <v>8</v>
      </c>
      <c r="B39" s="20" t="s">
        <v>31</v>
      </c>
      <c r="C39" s="20" t="s">
        <v>39</v>
      </c>
      <c r="D39" s="20" t="s">
        <v>15</v>
      </c>
      <c r="E39" s="27" t="s">
        <v>149</v>
      </c>
      <c r="F39" s="28"/>
      <c r="G39" s="28"/>
      <c r="H39" s="29"/>
      <c r="I39" s="15">
        <f>I40</f>
        <v>1.5</v>
      </c>
      <c r="J39" s="15">
        <f>J40</f>
        <v>0</v>
      </c>
      <c r="K39" s="16">
        <f t="shared" si="0"/>
        <v>0</v>
      </c>
    </row>
    <row r="40" spans="1:14" ht="57" customHeight="1" outlineLevel="3">
      <c r="A40" s="12" t="s">
        <v>8</v>
      </c>
      <c r="B40" s="12" t="s">
        <v>31</v>
      </c>
      <c r="C40" s="12" t="s">
        <v>39</v>
      </c>
      <c r="D40" s="12" t="s">
        <v>15</v>
      </c>
      <c r="E40" s="12" t="s">
        <v>28</v>
      </c>
      <c r="F40" s="12" t="s">
        <v>29</v>
      </c>
      <c r="G40" s="12" t="s">
        <v>43</v>
      </c>
      <c r="H40" s="12" t="s">
        <v>44</v>
      </c>
      <c r="I40" s="17">
        <v>1.5</v>
      </c>
      <c r="J40" s="17">
        <v>0</v>
      </c>
      <c r="K40" s="18">
        <f t="shared" si="0"/>
        <v>0</v>
      </c>
    </row>
    <row r="41" spans="1:14" ht="55.5" customHeight="1" outlineLevel="3">
      <c r="A41" s="21" t="s">
        <v>8</v>
      </c>
      <c r="B41" s="21" t="s">
        <v>31</v>
      </c>
      <c r="C41" s="21" t="s">
        <v>47</v>
      </c>
      <c r="D41" s="32" t="s">
        <v>150</v>
      </c>
      <c r="E41" s="33"/>
      <c r="F41" s="33"/>
      <c r="G41" s="33"/>
      <c r="H41" s="34"/>
      <c r="I41" s="15">
        <f>I42+I45</f>
        <v>6.8</v>
      </c>
      <c r="J41" s="15">
        <f>J42+J45</f>
        <v>0</v>
      </c>
      <c r="K41" s="16">
        <f t="shared" si="0"/>
        <v>0</v>
      </c>
    </row>
    <row r="42" spans="1:14" ht="26.25" customHeight="1" outlineLevel="3">
      <c r="A42" s="21" t="s">
        <v>8</v>
      </c>
      <c r="B42" s="21" t="s">
        <v>31</v>
      </c>
      <c r="C42" s="21" t="s">
        <v>47</v>
      </c>
      <c r="D42" s="21" t="s">
        <v>40</v>
      </c>
      <c r="E42" s="27" t="s">
        <v>148</v>
      </c>
      <c r="F42" s="28"/>
      <c r="G42" s="28"/>
      <c r="H42" s="29"/>
      <c r="I42" s="15">
        <f>I44+I43</f>
        <v>5.3</v>
      </c>
      <c r="J42" s="15">
        <f>J44+J43</f>
        <v>0</v>
      </c>
      <c r="K42" s="16">
        <f t="shared" si="0"/>
        <v>0</v>
      </c>
    </row>
    <row r="43" spans="1:14" ht="116.25" customHeight="1" outlineLevel="3">
      <c r="A43" s="12" t="s">
        <v>8</v>
      </c>
      <c r="B43" s="12" t="s">
        <v>31</v>
      </c>
      <c r="C43" s="12" t="s">
        <v>47</v>
      </c>
      <c r="D43" s="12" t="s">
        <v>40</v>
      </c>
      <c r="E43" s="12" t="s">
        <v>41</v>
      </c>
      <c r="F43" s="12" t="s">
        <v>42</v>
      </c>
      <c r="G43" s="12" t="s">
        <v>48</v>
      </c>
      <c r="H43" s="13" t="s">
        <v>49</v>
      </c>
      <c r="I43" s="17">
        <v>4.0999999999999996</v>
      </c>
      <c r="J43" s="17">
        <v>0</v>
      </c>
      <c r="K43" s="18">
        <f t="shared" si="0"/>
        <v>0</v>
      </c>
    </row>
    <row r="44" spans="1:14" ht="112.5" customHeight="1" outlineLevel="3">
      <c r="A44" s="12" t="s">
        <v>8</v>
      </c>
      <c r="B44" s="12" t="s">
        <v>31</v>
      </c>
      <c r="C44" s="12" t="s">
        <v>47</v>
      </c>
      <c r="D44" s="12" t="s">
        <v>40</v>
      </c>
      <c r="E44" s="12" t="s">
        <v>45</v>
      </c>
      <c r="F44" s="12" t="s">
        <v>46</v>
      </c>
      <c r="G44" s="12" t="s">
        <v>48</v>
      </c>
      <c r="H44" s="13" t="s">
        <v>49</v>
      </c>
      <c r="I44" s="17">
        <v>1.2</v>
      </c>
      <c r="J44" s="17">
        <v>0</v>
      </c>
      <c r="K44" s="18">
        <f t="shared" si="0"/>
        <v>0</v>
      </c>
    </row>
    <row r="45" spans="1:14" ht="36" customHeight="1" outlineLevel="3">
      <c r="A45" s="21" t="s">
        <v>8</v>
      </c>
      <c r="B45" s="21" t="s">
        <v>31</v>
      </c>
      <c r="C45" s="21" t="s">
        <v>47</v>
      </c>
      <c r="D45" s="21" t="s">
        <v>15</v>
      </c>
      <c r="E45" s="27" t="s">
        <v>149</v>
      </c>
      <c r="F45" s="28"/>
      <c r="G45" s="28"/>
      <c r="H45" s="29"/>
      <c r="I45" s="15">
        <f>I46</f>
        <v>1.5</v>
      </c>
      <c r="J45" s="15">
        <f t="shared" ref="J45:K45" si="2">J46</f>
        <v>0</v>
      </c>
      <c r="K45" s="15">
        <f t="shared" si="2"/>
        <v>0</v>
      </c>
    </row>
    <row r="46" spans="1:14" ht="112.5" customHeight="1" outlineLevel="3">
      <c r="A46" s="12" t="s">
        <v>8</v>
      </c>
      <c r="B46" s="12" t="s">
        <v>31</v>
      </c>
      <c r="C46" s="12" t="s">
        <v>47</v>
      </c>
      <c r="D46" s="12" t="s">
        <v>15</v>
      </c>
      <c r="E46" s="12" t="s">
        <v>28</v>
      </c>
      <c r="F46" s="12" t="s">
        <v>29</v>
      </c>
      <c r="G46" s="12" t="s">
        <v>48</v>
      </c>
      <c r="H46" s="13" t="s">
        <v>49</v>
      </c>
      <c r="I46" s="17">
        <v>1.5</v>
      </c>
      <c r="J46" s="17">
        <v>0</v>
      </c>
      <c r="K46" s="18">
        <f t="shared" si="0"/>
        <v>0</v>
      </c>
    </row>
    <row r="47" spans="1:14" ht="59.25" customHeight="1" outlineLevel="3">
      <c r="A47" s="21" t="s">
        <v>8</v>
      </c>
      <c r="B47" s="21" t="s">
        <v>31</v>
      </c>
      <c r="C47" s="21" t="s">
        <v>50</v>
      </c>
      <c r="D47" s="32" t="s">
        <v>151</v>
      </c>
      <c r="E47" s="33"/>
      <c r="F47" s="33"/>
      <c r="G47" s="33"/>
      <c r="H47" s="34"/>
      <c r="I47" s="15">
        <f>I48+I51</f>
        <v>6.8</v>
      </c>
      <c r="J47" s="15">
        <f>J48+J51</f>
        <v>0</v>
      </c>
      <c r="K47" s="16">
        <f t="shared" si="0"/>
        <v>0</v>
      </c>
    </row>
    <row r="48" spans="1:14" ht="24.75" customHeight="1" outlineLevel="3">
      <c r="A48" s="21" t="s">
        <v>8</v>
      </c>
      <c r="B48" s="21" t="s">
        <v>31</v>
      </c>
      <c r="C48" s="21" t="s">
        <v>50</v>
      </c>
      <c r="D48" s="21" t="s">
        <v>40</v>
      </c>
      <c r="E48" s="27" t="s">
        <v>148</v>
      </c>
      <c r="F48" s="28"/>
      <c r="G48" s="28"/>
      <c r="H48" s="29"/>
      <c r="I48" s="15">
        <f>I50+I49</f>
        <v>5.3</v>
      </c>
      <c r="J48" s="15">
        <f>J50+J49</f>
        <v>0</v>
      </c>
      <c r="K48" s="16">
        <f t="shared" si="0"/>
        <v>0</v>
      </c>
    </row>
    <row r="49" spans="1:11" ht="153" customHeight="1" outlineLevel="3">
      <c r="A49" s="12" t="s">
        <v>8</v>
      </c>
      <c r="B49" s="12" t="s">
        <v>31</v>
      </c>
      <c r="C49" s="12" t="s">
        <v>50</v>
      </c>
      <c r="D49" s="12" t="s">
        <v>40</v>
      </c>
      <c r="E49" s="12" t="s">
        <v>41</v>
      </c>
      <c r="F49" s="12" t="s">
        <v>42</v>
      </c>
      <c r="G49" s="12" t="s">
        <v>51</v>
      </c>
      <c r="H49" s="13" t="s">
        <v>52</v>
      </c>
      <c r="I49" s="17">
        <v>4.0999999999999996</v>
      </c>
      <c r="J49" s="17">
        <v>0</v>
      </c>
      <c r="K49" s="18">
        <f t="shared" si="0"/>
        <v>0</v>
      </c>
    </row>
    <row r="50" spans="1:11" ht="143.25" customHeight="1" outlineLevel="3">
      <c r="A50" s="12" t="s">
        <v>8</v>
      </c>
      <c r="B50" s="12" t="s">
        <v>31</v>
      </c>
      <c r="C50" s="12" t="s">
        <v>50</v>
      </c>
      <c r="D50" s="12" t="s">
        <v>40</v>
      </c>
      <c r="E50" s="12" t="s">
        <v>45</v>
      </c>
      <c r="F50" s="12" t="s">
        <v>46</v>
      </c>
      <c r="G50" s="12" t="s">
        <v>51</v>
      </c>
      <c r="H50" s="13" t="s">
        <v>52</v>
      </c>
      <c r="I50" s="17">
        <v>1.2</v>
      </c>
      <c r="J50" s="17">
        <v>0</v>
      </c>
      <c r="K50" s="18">
        <f t="shared" si="0"/>
        <v>0</v>
      </c>
    </row>
    <row r="51" spans="1:11" ht="24" customHeight="1" outlineLevel="3">
      <c r="A51" s="21" t="s">
        <v>8</v>
      </c>
      <c r="B51" s="21" t="s">
        <v>31</v>
      </c>
      <c r="C51" s="21" t="s">
        <v>50</v>
      </c>
      <c r="D51" s="21" t="s">
        <v>15</v>
      </c>
      <c r="E51" s="27" t="s">
        <v>149</v>
      </c>
      <c r="F51" s="28"/>
      <c r="G51" s="28"/>
      <c r="H51" s="29"/>
      <c r="I51" s="15">
        <f>I52</f>
        <v>1.5</v>
      </c>
      <c r="J51" s="15">
        <f>J52</f>
        <v>0</v>
      </c>
      <c r="K51" s="16">
        <f t="shared" si="0"/>
        <v>0</v>
      </c>
    </row>
    <row r="52" spans="1:11" ht="154.5" customHeight="1" outlineLevel="3">
      <c r="A52" s="12" t="s">
        <v>8</v>
      </c>
      <c r="B52" s="12" t="s">
        <v>31</v>
      </c>
      <c r="C52" s="12" t="s">
        <v>50</v>
      </c>
      <c r="D52" s="12" t="s">
        <v>15</v>
      </c>
      <c r="E52" s="12" t="s">
        <v>28</v>
      </c>
      <c r="F52" s="12" t="s">
        <v>29</v>
      </c>
      <c r="G52" s="12" t="s">
        <v>51</v>
      </c>
      <c r="H52" s="13" t="s">
        <v>52</v>
      </c>
      <c r="I52" s="17">
        <v>1.5</v>
      </c>
      <c r="J52" s="17">
        <v>0</v>
      </c>
      <c r="K52" s="18">
        <f t="shared" si="0"/>
        <v>0</v>
      </c>
    </row>
    <row r="53" spans="1:11" ht="27.75" customHeight="1" outlineLevel="1">
      <c r="A53" s="11" t="s">
        <v>8</v>
      </c>
      <c r="B53" s="11" t="s">
        <v>53</v>
      </c>
      <c r="C53" s="30" t="s">
        <v>54</v>
      </c>
      <c r="D53" s="30"/>
      <c r="E53" s="30"/>
      <c r="F53" s="30"/>
      <c r="G53" s="30"/>
      <c r="H53" s="30"/>
      <c r="I53" s="15">
        <v>1111.9000000000001</v>
      </c>
      <c r="J53" s="15">
        <v>691.4</v>
      </c>
      <c r="K53" s="16">
        <f t="shared" si="0"/>
        <v>62.181850885871029</v>
      </c>
    </row>
    <row r="54" spans="1:11" ht="22.5" customHeight="1" outlineLevel="2">
      <c r="A54" s="11" t="s">
        <v>8</v>
      </c>
      <c r="B54" s="11" t="s">
        <v>55</v>
      </c>
      <c r="C54" s="30" t="s">
        <v>56</v>
      </c>
      <c r="D54" s="30"/>
      <c r="E54" s="30"/>
      <c r="F54" s="30"/>
      <c r="G54" s="30"/>
      <c r="H54" s="30"/>
      <c r="I54" s="15">
        <v>1111.9000000000001</v>
      </c>
      <c r="J54" s="15">
        <v>691.4</v>
      </c>
      <c r="K54" s="18">
        <f t="shared" si="0"/>
        <v>62.181850885871029</v>
      </c>
    </row>
    <row r="55" spans="1:11" ht="22.5" customHeight="1" outlineLevel="2">
      <c r="A55" s="23" t="s">
        <v>8</v>
      </c>
      <c r="B55" s="23" t="s">
        <v>55</v>
      </c>
      <c r="C55" s="23" t="s">
        <v>192</v>
      </c>
      <c r="D55" s="27" t="s">
        <v>193</v>
      </c>
      <c r="E55" s="28"/>
      <c r="F55" s="28"/>
      <c r="G55" s="28"/>
      <c r="H55" s="29"/>
      <c r="I55" s="15">
        <f>I54</f>
        <v>1111.9000000000001</v>
      </c>
      <c r="J55" s="15">
        <f>J54</f>
        <v>691.4</v>
      </c>
      <c r="K55" s="16">
        <f t="shared" si="0"/>
        <v>62.181850885871029</v>
      </c>
    </row>
    <row r="56" spans="1:11" ht="22.5" customHeight="1" outlineLevel="2">
      <c r="A56" s="21" t="s">
        <v>8</v>
      </c>
      <c r="B56" s="21" t="s">
        <v>55</v>
      </c>
      <c r="C56" s="21" t="s">
        <v>57</v>
      </c>
      <c r="D56" s="27" t="s">
        <v>152</v>
      </c>
      <c r="E56" s="28"/>
      <c r="F56" s="28"/>
      <c r="G56" s="28"/>
      <c r="H56" s="29"/>
      <c r="I56" s="15">
        <f>I57</f>
        <v>1111.9000000000001</v>
      </c>
      <c r="J56" s="15">
        <f>J57</f>
        <v>691.4</v>
      </c>
      <c r="K56" s="16">
        <f t="shared" si="0"/>
        <v>62.181850885871029</v>
      </c>
    </row>
    <row r="57" spans="1:11" ht="22.5" customHeight="1" outlineLevel="2">
      <c r="A57" s="21" t="s">
        <v>8</v>
      </c>
      <c r="B57" s="21" t="s">
        <v>55</v>
      </c>
      <c r="C57" s="21" t="s">
        <v>57</v>
      </c>
      <c r="D57" s="21" t="s">
        <v>15</v>
      </c>
      <c r="E57" s="27" t="s">
        <v>149</v>
      </c>
      <c r="F57" s="28"/>
      <c r="G57" s="28"/>
      <c r="H57" s="29"/>
      <c r="I57" s="15">
        <f>I58</f>
        <v>1111.9000000000001</v>
      </c>
      <c r="J57" s="15">
        <f>J58</f>
        <v>691.4</v>
      </c>
      <c r="K57" s="16">
        <f t="shared" si="0"/>
        <v>62.181850885871029</v>
      </c>
    </row>
    <row r="58" spans="1:11" ht="22.5" outlineLevel="3">
      <c r="A58" s="12" t="s">
        <v>8</v>
      </c>
      <c r="B58" s="12" t="s">
        <v>55</v>
      </c>
      <c r="C58" s="12" t="s">
        <v>57</v>
      </c>
      <c r="D58" s="12" t="s">
        <v>15</v>
      </c>
      <c r="E58" s="12" t="s">
        <v>22</v>
      </c>
      <c r="F58" s="12" t="s">
        <v>23</v>
      </c>
      <c r="G58" s="12" t="s">
        <v>18</v>
      </c>
      <c r="H58" s="12" t="s">
        <v>19</v>
      </c>
      <c r="I58" s="17">
        <v>1111.9000000000001</v>
      </c>
      <c r="J58" s="17">
        <v>691.4</v>
      </c>
      <c r="K58" s="18">
        <f t="shared" si="0"/>
        <v>62.181850885871029</v>
      </c>
    </row>
    <row r="59" spans="1:11" ht="21" customHeight="1" outlineLevel="1">
      <c r="A59" s="11" t="s">
        <v>8</v>
      </c>
      <c r="B59" s="11" t="s">
        <v>58</v>
      </c>
      <c r="C59" s="30" t="s">
        <v>59</v>
      </c>
      <c r="D59" s="30"/>
      <c r="E59" s="30"/>
      <c r="F59" s="30"/>
      <c r="G59" s="30"/>
      <c r="H59" s="30"/>
      <c r="I59" s="15">
        <v>117104.1</v>
      </c>
      <c r="J59" s="15">
        <v>92670.5</v>
      </c>
      <c r="K59" s="18">
        <f t="shared" si="0"/>
        <v>79.13514556706383</v>
      </c>
    </row>
    <row r="60" spans="1:11" outlineLevel="2">
      <c r="A60" s="11" t="s">
        <v>8</v>
      </c>
      <c r="B60" s="11" t="s">
        <v>60</v>
      </c>
      <c r="C60" s="30" t="s">
        <v>61</v>
      </c>
      <c r="D60" s="30"/>
      <c r="E60" s="30"/>
      <c r="F60" s="30"/>
      <c r="G60" s="30"/>
      <c r="H60" s="30"/>
      <c r="I60" s="15">
        <v>116646.5</v>
      </c>
      <c r="J60" s="15">
        <v>92230.5</v>
      </c>
      <c r="K60" s="18">
        <f t="shared" si="0"/>
        <v>79.068381820286078</v>
      </c>
    </row>
    <row r="61" spans="1:11" outlineLevel="2">
      <c r="A61" s="23" t="s">
        <v>8</v>
      </c>
      <c r="B61" s="23" t="s">
        <v>60</v>
      </c>
      <c r="C61" s="23" t="s">
        <v>192</v>
      </c>
      <c r="D61" s="27" t="s">
        <v>193</v>
      </c>
      <c r="E61" s="28"/>
      <c r="F61" s="28"/>
      <c r="G61" s="28"/>
      <c r="H61" s="29"/>
      <c r="I61" s="15">
        <f>I60</f>
        <v>116646.5</v>
      </c>
      <c r="J61" s="15">
        <f>J60</f>
        <v>92230.5</v>
      </c>
      <c r="K61" s="16">
        <f t="shared" ref="K61" si="3">J61/I61*100</f>
        <v>79.068381820286078</v>
      </c>
    </row>
    <row r="62" spans="1:11" ht="26.25" customHeight="1" outlineLevel="2">
      <c r="A62" s="21" t="s">
        <v>8</v>
      </c>
      <c r="B62" s="21" t="s">
        <v>60</v>
      </c>
      <c r="C62" s="21" t="s">
        <v>62</v>
      </c>
      <c r="D62" s="27" t="s">
        <v>154</v>
      </c>
      <c r="E62" s="28"/>
      <c r="F62" s="28"/>
      <c r="G62" s="28"/>
      <c r="H62" s="29"/>
      <c r="I62" s="15">
        <f>I63</f>
        <v>93807.1</v>
      </c>
      <c r="J62" s="15">
        <f>J63</f>
        <v>89891.900000000009</v>
      </c>
      <c r="K62" s="16">
        <f t="shared" si="0"/>
        <v>95.8263287107266</v>
      </c>
    </row>
    <row r="63" spans="1:11" ht="24" customHeight="1" outlineLevel="2">
      <c r="A63" s="21" t="s">
        <v>8</v>
      </c>
      <c r="B63" s="21" t="s">
        <v>60</v>
      </c>
      <c r="C63" s="21" t="s">
        <v>62</v>
      </c>
      <c r="D63" s="21" t="s">
        <v>63</v>
      </c>
      <c r="E63" s="27" t="s">
        <v>153</v>
      </c>
      <c r="F63" s="28"/>
      <c r="G63" s="28"/>
      <c r="H63" s="29"/>
      <c r="I63" s="15">
        <f>I64+I65+I66+I67</f>
        <v>93807.1</v>
      </c>
      <c r="J63" s="15">
        <f>J64+J65+J66+J67</f>
        <v>89891.900000000009</v>
      </c>
      <c r="K63" s="16">
        <f t="shared" si="0"/>
        <v>95.8263287107266</v>
      </c>
    </row>
    <row r="64" spans="1:11" ht="22.5" outlineLevel="3">
      <c r="A64" s="12" t="s">
        <v>8</v>
      </c>
      <c r="B64" s="12" t="s">
        <v>60</v>
      </c>
      <c r="C64" s="12" t="s">
        <v>62</v>
      </c>
      <c r="D64" s="12" t="s">
        <v>63</v>
      </c>
      <c r="E64" s="12" t="s">
        <v>22</v>
      </c>
      <c r="F64" s="12" t="s">
        <v>23</v>
      </c>
      <c r="G64" s="12" t="s">
        <v>18</v>
      </c>
      <c r="H64" s="12" t="s">
        <v>19</v>
      </c>
      <c r="I64" s="17">
        <v>450</v>
      </c>
      <c r="J64" s="17">
        <v>348.8</v>
      </c>
      <c r="K64" s="18">
        <f t="shared" si="0"/>
        <v>77.511111111111106</v>
      </c>
    </row>
    <row r="65" spans="1:11" ht="22.5" outlineLevel="3">
      <c r="A65" s="12" t="s">
        <v>8</v>
      </c>
      <c r="B65" s="12" t="s">
        <v>60</v>
      </c>
      <c r="C65" s="12" t="s">
        <v>62</v>
      </c>
      <c r="D65" s="12" t="s">
        <v>15</v>
      </c>
      <c r="E65" s="12" t="s">
        <v>22</v>
      </c>
      <c r="F65" s="12" t="s">
        <v>23</v>
      </c>
      <c r="G65" s="12" t="s">
        <v>18</v>
      </c>
      <c r="H65" s="12" t="s">
        <v>19</v>
      </c>
      <c r="I65" s="17">
        <v>89122.1</v>
      </c>
      <c r="J65" s="17">
        <v>85323</v>
      </c>
      <c r="K65" s="18">
        <f t="shared" si="0"/>
        <v>95.737196497838355</v>
      </c>
    </row>
    <row r="66" spans="1:11" outlineLevel="3">
      <c r="A66" s="12" t="s">
        <v>8</v>
      </c>
      <c r="B66" s="12" t="s">
        <v>60</v>
      </c>
      <c r="C66" s="12" t="s">
        <v>62</v>
      </c>
      <c r="D66" s="12" t="s">
        <v>15</v>
      </c>
      <c r="E66" s="12" t="s">
        <v>24</v>
      </c>
      <c r="F66" s="12" t="s">
        <v>25</v>
      </c>
      <c r="G66" s="12" t="s">
        <v>18</v>
      </c>
      <c r="H66" s="12" t="s">
        <v>19</v>
      </c>
      <c r="I66" s="17">
        <v>125</v>
      </c>
      <c r="J66" s="17">
        <v>112.3</v>
      </c>
      <c r="K66" s="18">
        <f t="shared" si="0"/>
        <v>89.84</v>
      </c>
    </row>
    <row r="67" spans="1:11" ht="22.5" outlineLevel="3">
      <c r="A67" s="12" t="s">
        <v>8</v>
      </c>
      <c r="B67" s="12" t="s">
        <v>60</v>
      </c>
      <c r="C67" s="12" t="s">
        <v>62</v>
      </c>
      <c r="D67" s="12" t="s">
        <v>15</v>
      </c>
      <c r="E67" s="12" t="s">
        <v>34</v>
      </c>
      <c r="F67" s="12" t="s">
        <v>35</v>
      </c>
      <c r="G67" s="12" t="s">
        <v>18</v>
      </c>
      <c r="H67" s="12" t="s">
        <v>19</v>
      </c>
      <c r="I67" s="17">
        <v>4110</v>
      </c>
      <c r="J67" s="17">
        <v>4107.8</v>
      </c>
      <c r="K67" s="18">
        <f t="shared" si="0"/>
        <v>99.946472019464721</v>
      </c>
    </row>
    <row r="68" spans="1:11" ht="30.75" customHeight="1" outlineLevel="3">
      <c r="A68" s="21" t="s">
        <v>8</v>
      </c>
      <c r="B68" s="21" t="s">
        <v>60</v>
      </c>
      <c r="C68" s="21" t="s">
        <v>64</v>
      </c>
      <c r="D68" s="27" t="s">
        <v>155</v>
      </c>
      <c r="E68" s="28"/>
      <c r="F68" s="28"/>
      <c r="G68" s="28"/>
      <c r="H68" s="29"/>
      <c r="I68" s="15">
        <f>I69</f>
        <v>1163.3</v>
      </c>
      <c r="J68" s="15">
        <f>J69</f>
        <v>1149</v>
      </c>
      <c r="K68" s="16">
        <f t="shared" si="0"/>
        <v>98.77073841657355</v>
      </c>
    </row>
    <row r="69" spans="1:11" outlineLevel="3">
      <c r="A69" s="21" t="s">
        <v>8</v>
      </c>
      <c r="B69" s="21" t="s">
        <v>60</v>
      </c>
      <c r="C69" s="21" t="s">
        <v>64</v>
      </c>
      <c r="D69" s="21" t="s">
        <v>15</v>
      </c>
      <c r="E69" s="27" t="s">
        <v>149</v>
      </c>
      <c r="F69" s="28"/>
      <c r="G69" s="28"/>
      <c r="H69" s="29"/>
      <c r="I69" s="15">
        <f>I70</f>
        <v>1163.3</v>
      </c>
      <c r="J69" s="15">
        <f>J70</f>
        <v>1149</v>
      </c>
      <c r="K69" s="18">
        <f t="shared" si="0"/>
        <v>98.77073841657355</v>
      </c>
    </row>
    <row r="70" spans="1:11" ht="49.5" customHeight="1" outlineLevel="3">
      <c r="A70" s="12" t="s">
        <v>8</v>
      </c>
      <c r="B70" s="12" t="s">
        <v>60</v>
      </c>
      <c r="C70" s="12" t="s">
        <v>64</v>
      </c>
      <c r="D70" s="12" t="s">
        <v>15</v>
      </c>
      <c r="E70" s="12" t="s">
        <v>22</v>
      </c>
      <c r="F70" s="12" t="s">
        <v>23</v>
      </c>
      <c r="G70" s="12" t="s">
        <v>65</v>
      </c>
      <c r="H70" s="12" t="s">
        <v>66</v>
      </c>
      <c r="I70" s="17">
        <v>1163.3</v>
      </c>
      <c r="J70" s="17">
        <v>1149</v>
      </c>
      <c r="K70" s="18">
        <f t="shared" si="0"/>
        <v>98.77073841657355</v>
      </c>
    </row>
    <row r="71" spans="1:11" ht="27.75" customHeight="1" outlineLevel="3">
      <c r="A71" s="21" t="s">
        <v>8</v>
      </c>
      <c r="B71" s="21" t="s">
        <v>60</v>
      </c>
      <c r="C71" s="21" t="s">
        <v>67</v>
      </c>
      <c r="D71" s="27" t="s">
        <v>156</v>
      </c>
      <c r="E71" s="28"/>
      <c r="F71" s="28"/>
      <c r="G71" s="28"/>
      <c r="H71" s="29"/>
      <c r="I71" s="15">
        <f>I72</f>
        <v>19637.3</v>
      </c>
      <c r="J71" s="15">
        <f>J72</f>
        <v>0</v>
      </c>
      <c r="K71" s="16">
        <f t="shared" si="0"/>
        <v>0</v>
      </c>
    </row>
    <row r="72" spans="1:11" ht="24" customHeight="1" outlineLevel="3">
      <c r="A72" s="21" t="s">
        <v>8</v>
      </c>
      <c r="B72" s="21" t="s">
        <v>60</v>
      </c>
      <c r="C72" s="21" t="s">
        <v>67</v>
      </c>
      <c r="D72" s="21" t="s">
        <v>63</v>
      </c>
      <c r="E72" s="27" t="s">
        <v>153</v>
      </c>
      <c r="F72" s="28"/>
      <c r="G72" s="28"/>
      <c r="H72" s="29"/>
      <c r="I72" s="15">
        <f>I73</f>
        <v>19637.3</v>
      </c>
      <c r="J72" s="15">
        <f>J73</f>
        <v>0</v>
      </c>
      <c r="K72" s="16">
        <f t="shared" si="0"/>
        <v>0</v>
      </c>
    </row>
    <row r="73" spans="1:11" ht="33.75" outlineLevel="3">
      <c r="A73" s="12" t="s">
        <v>8</v>
      </c>
      <c r="B73" s="12" t="s">
        <v>60</v>
      </c>
      <c r="C73" s="12" t="s">
        <v>67</v>
      </c>
      <c r="D73" s="12" t="s">
        <v>63</v>
      </c>
      <c r="E73" s="12" t="s">
        <v>22</v>
      </c>
      <c r="F73" s="12" t="s">
        <v>23</v>
      </c>
      <c r="G73" s="12" t="s">
        <v>68</v>
      </c>
      <c r="H73" s="12" t="s">
        <v>69</v>
      </c>
      <c r="I73" s="17">
        <v>19637.3</v>
      </c>
      <c r="J73" s="17">
        <v>0</v>
      </c>
      <c r="K73" s="18">
        <f t="shared" si="0"/>
        <v>0</v>
      </c>
    </row>
    <row r="74" spans="1:11" ht="26.25" customHeight="1" outlineLevel="3">
      <c r="A74" s="21" t="s">
        <v>8</v>
      </c>
      <c r="B74" s="21" t="s">
        <v>60</v>
      </c>
      <c r="C74" s="21" t="s">
        <v>70</v>
      </c>
      <c r="D74" s="27" t="s">
        <v>157</v>
      </c>
      <c r="E74" s="28"/>
      <c r="F74" s="28"/>
      <c r="G74" s="28"/>
      <c r="H74" s="29"/>
      <c r="I74" s="15">
        <f>I75</f>
        <v>11.8</v>
      </c>
      <c r="J74" s="15">
        <f>J75</f>
        <v>11.8</v>
      </c>
      <c r="K74" s="16">
        <f t="shared" si="0"/>
        <v>100</v>
      </c>
    </row>
    <row r="75" spans="1:11" outlineLevel="3">
      <c r="A75" s="21" t="s">
        <v>8</v>
      </c>
      <c r="B75" s="21" t="s">
        <v>60</v>
      </c>
      <c r="C75" s="21" t="s">
        <v>70</v>
      </c>
      <c r="D75" s="21" t="s">
        <v>15</v>
      </c>
      <c r="E75" s="27" t="s">
        <v>149</v>
      </c>
      <c r="F75" s="28"/>
      <c r="G75" s="28"/>
      <c r="H75" s="29"/>
      <c r="I75" s="15">
        <f>I76</f>
        <v>11.8</v>
      </c>
      <c r="J75" s="15">
        <f>J76</f>
        <v>11.8</v>
      </c>
      <c r="K75" s="16">
        <f t="shared" si="0"/>
        <v>100</v>
      </c>
    </row>
    <row r="76" spans="1:11" ht="22.5" outlineLevel="3">
      <c r="A76" s="12" t="s">
        <v>8</v>
      </c>
      <c r="B76" s="12" t="s">
        <v>60</v>
      </c>
      <c r="C76" s="12" t="s">
        <v>70</v>
      </c>
      <c r="D76" s="12" t="s">
        <v>15</v>
      </c>
      <c r="E76" s="12" t="s">
        <v>22</v>
      </c>
      <c r="F76" s="12" t="s">
        <v>23</v>
      </c>
      <c r="G76" s="12" t="s">
        <v>18</v>
      </c>
      <c r="H76" s="12" t="s">
        <v>19</v>
      </c>
      <c r="I76" s="17">
        <v>11.8</v>
      </c>
      <c r="J76" s="17">
        <v>11.8</v>
      </c>
      <c r="K76" s="18">
        <f t="shared" si="0"/>
        <v>100</v>
      </c>
    </row>
    <row r="77" spans="1:11" ht="29.25" customHeight="1" outlineLevel="3">
      <c r="A77" s="21" t="s">
        <v>8</v>
      </c>
      <c r="B77" s="21" t="s">
        <v>60</v>
      </c>
      <c r="C77" s="21" t="s">
        <v>71</v>
      </c>
      <c r="D77" s="27" t="s">
        <v>158</v>
      </c>
      <c r="E77" s="28"/>
      <c r="F77" s="28"/>
      <c r="G77" s="28"/>
      <c r="H77" s="29"/>
      <c r="I77" s="15">
        <f>I78</f>
        <v>880</v>
      </c>
      <c r="J77" s="15">
        <f>J78</f>
        <v>450</v>
      </c>
      <c r="K77" s="16">
        <f t="shared" si="0"/>
        <v>51.136363636363633</v>
      </c>
    </row>
    <row r="78" spans="1:11" outlineLevel="3">
      <c r="A78" s="21" t="s">
        <v>8</v>
      </c>
      <c r="B78" s="21" t="s">
        <v>60</v>
      </c>
      <c r="C78" s="21" t="s">
        <v>71</v>
      </c>
      <c r="D78" s="21" t="s">
        <v>63</v>
      </c>
      <c r="E78" s="27" t="s">
        <v>153</v>
      </c>
      <c r="F78" s="28"/>
      <c r="G78" s="28"/>
      <c r="H78" s="29"/>
      <c r="I78" s="15">
        <f>I80+I79</f>
        <v>880</v>
      </c>
      <c r="J78" s="15">
        <f>J80+J79</f>
        <v>450</v>
      </c>
      <c r="K78" s="16">
        <f t="shared" si="0"/>
        <v>51.136363636363633</v>
      </c>
    </row>
    <row r="79" spans="1:11" ht="22.5" outlineLevel="3">
      <c r="A79" s="12" t="s">
        <v>8</v>
      </c>
      <c r="B79" s="12" t="s">
        <v>60</v>
      </c>
      <c r="C79" s="12" t="s">
        <v>71</v>
      </c>
      <c r="D79" s="12" t="s">
        <v>63</v>
      </c>
      <c r="E79" s="12" t="s">
        <v>22</v>
      </c>
      <c r="F79" s="12" t="s">
        <v>23</v>
      </c>
      <c r="G79" s="12" t="s">
        <v>18</v>
      </c>
      <c r="H79" s="12" t="s">
        <v>19</v>
      </c>
      <c r="I79" s="17">
        <v>450</v>
      </c>
      <c r="J79" s="17">
        <v>450</v>
      </c>
      <c r="K79" s="18">
        <f t="shared" si="0"/>
        <v>100</v>
      </c>
    </row>
    <row r="80" spans="1:11" outlineLevel="3">
      <c r="A80" s="12" t="s">
        <v>8</v>
      </c>
      <c r="B80" s="12" t="s">
        <v>60</v>
      </c>
      <c r="C80" s="12" t="s">
        <v>71</v>
      </c>
      <c r="D80" s="12" t="s">
        <v>63</v>
      </c>
      <c r="E80" s="12" t="s">
        <v>24</v>
      </c>
      <c r="F80" s="12" t="s">
        <v>25</v>
      </c>
      <c r="G80" s="12" t="s">
        <v>18</v>
      </c>
      <c r="H80" s="12" t="s">
        <v>19</v>
      </c>
      <c r="I80" s="17">
        <v>430</v>
      </c>
      <c r="J80" s="17">
        <v>0</v>
      </c>
      <c r="K80" s="18">
        <f t="shared" si="0"/>
        <v>0</v>
      </c>
    </row>
    <row r="81" spans="1:11" ht="28.5" customHeight="1" outlineLevel="3">
      <c r="A81" s="21" t="s">
        <v>8</v>
      </c>
      <c r="B81" s="21" t="s">
        <v>60</v>
      </c>
      <c r="C81" s="21" t="s">
        <v>72</v>
      </c>
      <c r="D81" s="27" t="s">
        <v>159</v>
      </c>
      <c r="E81" s="28"/>
      <c r="F81" s="28"/>
      <c r="G81" s="28"/>
      <c r="H81" s="29"/>
      <c r="I81" s="15">
        <f>I82</f>
        <v>1147</v>
      </c>
      <c r="J81" s="15">
        <f t="shared" ref="J81" si="4">J82</f>
        <v>727.8</v>
      </c>
      <c r="K81" s="16">
        <f t="shared" si="0"/>
        <v>63.452484742807322</v>
      </c>
    </row>
    <row r="82" spans="1:11" outlineLevel="3">
      <c r="A82" s="21" t="s">
        <v>8</v>
      </c>
      <c r="B82" s="21" t="s">
        <v>60</v>
      </c>
      <c r="C82" s="21" t="s">
        <v>72</v>
      </c>
      <c r="D82" s="21" t="s">
        <v>15</v>
      </c>
      <c r="E82" s="27" t="s">
        <v>149</v>
      </c>
      <c r="F82" s="28"/>
      <c r="G82" s="28"/>
      <c r="H82" s="29"/>
      <c r="I82" s="15">
        <f>I83+I84</f>
        <v>1147</v>
      </c>
      <c r="J82" s="15">
        <f t="shared" ref="J82" si="5">J83+J84</f>
        <v>727.8</v>
      </c>
      <c r="K82" s="16">
        <f t="shared" si="0"/>
        <v>63.452484742807322</v>
      </c>
    </row>
    <row r="83" spans="1:11" ht="22.5" outlineLevel="3">
      <c r="A83" s="12" t="s">
        <v>8</v>
      </c>
      <c r="B83" s="12" t="s">
        <v>60</v>
      </c>
      <c r="C83" s="12" t="s">
        <v>72</v>
      </c>
      <c r="D83" s="12" t="s">
        <v>15</v>
      </c>
      <c r="E83" s="12" t="s">
        <v>22</v>
      </c>
      <c r="F83" s="12" t="s">
        <v>23</v>
      </c>
      <c r="G83" s="12" t="s">
        <v>18</v>
      </c>
      <c r="H83" s="12" t="s">
        <v>19</v>
      </c>
      <c r="I83" s="17">
        <v>1000</v>
      </c>
      <c r="J83" s="17">
        <v>727.8</v>
      </c>
      <c r="K83" s="18">
        <f t="shared" si="0"/>
        <v>72.78</v>
      </c>
    </row>
    <row r="84" spans="1:11" outlineLevel="3">
      <c r="A84" s="12" t="s">
        <v>8</v>
      </c>
      <c r="B84" s="12" t="s">
        <v>60</v>
      </c>
      <c r="C84" s="12" t="s">
        <v>72</v>
      </c>
      <c r="D84" s="12" t="s">
        <v>15</v>
      </c>
      <c r="E84" s="12" t="s">
        <v>24</v>
      </c>
      <c r="F84" s="12" t="s">
        <v>25</v>
      </c>
      <c r="G84" s="12" t="s">
        <v>18</v>
      </c>
      <c r="H84" s="12" t="s">
        <v>19</v>
      </c>
      <c r="I84" s="17">
        <v>147</v>
      </c>
      <c r="J84" s="17">
        <v>0</v>
      </c>
      <c r="K84" s="18">
        <f t="shared" si="0"/>
        <v>0</v>
      </c>
    </row>
    <row r="85" spans="1:11" ht="20.25" customHeight="1" outlineLevel="2">
      <c r="A85" s="11" t="s">
        <v>8</v>
      </c>
      <c r="B85" s="11" t="s">
        <v>73</v>
      </c>
      <c r="C85" s="30" t="s">
        <v>74</v>
      </c>
      <c r="D85" s="30"/>
      <c r="E85" s="30"/>
      <c r="F85" s="30"/>
      <c r="G85" s="30"/>
      <c r="H85" s="30"/>
      <c r="I85" s="15">
        <v>457.6</v>
      </c>
      <c r="J85" s="15">
        <v>440</v>
      </c>
      <c r="K85" s="16">
        <f t="shared" si="0"/>
        <v>96.153846153846146</v>
      </c>
    </row>
    <row r="86" spans="1:11" outlineLevel="2">
      <c r="A86" s="23" t="s">
        <v>8</v>
      </c>
      <c r="B86" s="23" t="s">
        <v>73</v>
      </c>
      <c r="C86" s="23" t="s">
        <v>192</v>
      </c>
      <c r="D86" s="27" t="s">
        <v>193</v>
      </c>
      <c r="E86" s="28"/>
      <c r="F86" s="28"/>
      <c r="G86" s="28"/>
      <c r="H86" s="29"/>
      <c r="I86" s="15">
        <f>I85</f>
        <v>457.6</v>
      </c>
      <c r="J86" s="15">
        <f>J85</f>
        <v>440</v>
      </c>
      <c r="K86" s="16">
        <f t="shared" si="0"/>
        <v>96.153846153846146</v>
      </c>
    </row>
    <row r="87" spans="1:11" ht="20.25" customHeight="1" outlineLevel="2">
      <c r="A87" s="21" t="s">
        <v>8</v>
      </c>
      <c r="B87" s="21" t="s">
        <v>73</v>
      </c>
      <c r="C87" s="21" t="s">
        <v>75</v>
      </c>
      <c r="D87" s="27" t="s">
        <v>160</v>
      </c>
      <c r="E87" s="28"/>
      <c r="F87" s="28"/>
      <c r="G87" s="28"/>
      <c r="H87" s="29"/>
      <c r="I87" s="15">
        <f>I88</f>
        <v>457.6</v>
      </c>
      <c r="J87" s="15">
        <f>J88</f>
        <v>440</v>
      </c>
      <c r="K87" s="16">
        <f t="shared" si="0"/>
        <v>96.153846153846146</v>
      </c>
    </row>
    <row r="88" spans="1:11" ht="26.25" customHeight="1" outlineLevel="2">
      <c r="A88" s="21" t="s">
        <v>8</v>
      </c>
      <c r="B88" s="21" t="s">
        <v>73</v>
      </c>
      <c r="C88" s="21" t="s">
        <v>75</v>
      </c>
      <c r="D88" s="21" t="s">
        <v>15</v>
      </c>
      <c r="E88" s="27" t="s">
        <v>149</v>
      </c>
      <c r="F88" s="28"/>
      <c r="G88" s="28"/>
      <c r="H88" s="29"/>
      <c r="I88" s="15">
        <f>I89</f>
        <v>457.6</v>
      </c>
      <c r="J88" s="15">
        <f t="shared" ref="J88" si="6">J89</f>
        <v>440</v>
      </c>
      <c r="K88" s="16">
        <f t="shared" si="0"/>
        <v>96.153846153846146</v>
      </c>
    </row>
    <row r="89" spans="1:11" outlineLevel="3">
      <c r="A89" s="12" t="s">
        <v>8</v>
      </c>
      <c r="B89" s="12" t="s">
        <v>73</v>
      </c>
      <c r="C89" s="12" t="s">
        <v>75</v>
      </c>
      <c r="D89" s="12" t="s">
        <v>15</v>
      </c>
      <c r="E89" s="12" t="s">
        <v>24</v>
      </c>
      <c r="F89" s="12" t="s">
        <v>25</v>
      </c>
      <c r="G89" s="12" t="s">
        <v>18</v>
      </c>
      <c r="H89" s="12" t="s">
        <v>19</v>
      </c>
      <c r="I89" s="17">
        <v>457.6</v>
      </c>
      <c r="J89" s="17">
        <v>440</v>
      </c>
      <c r="K89" s="18">
        <f t="shared" si="0"/>
        <v>96.153846153846146</v>
      </c>
    </row>
    <row r="90" spans="1:11" outlineLevel="1">
      <c r="A90" s="11" t="s">
        <v>8</v>
      </c>
      <c r="B90" s="11" t="s">
        <v>76</v>
      </c>
      <c r="C90" s="30" t="s">
        <v>77</v>
      </c>
      <c r="D90" s="30"/>
      <c r="E90" s="30"/>
      <c r="F90" s="30"/>
      <c r="G90" s="30"/>
      <c r="H90" s="30"/>
      <c r="I90" s="15">
        <v>52128.800000000003</v>
      </c>
      <c r="J90" s="15">
        <v>39262.300000000003</v>
      </c>
      <c r="K90" s="16">
        <f t="shared" si="0"/>
        <v>75.317866515246862</v>
      </c>
    </row>
    <row r="91" spans="1:11" ht="12.75" customHeight="1" outlineLevel="2">
      <c r="A91" s="11" t="s">
        <v>8</v>
      </c>
      <c r="B91" s="11" t="s">
        <v>78</v>
      </c>
      <c r="C91" s="30" t="s">
        <v>79</v>
      </c>
      <c r="D91" s="30"/>
      <c r="E91" s="30"/>
      <c r="F91" s="30"/>
      <c r="G91" s="30"/>
      <c r="H91" s="30"/>
      <c r="I91" s="15">
        <v>190</v>
      </c>
      <c r="J91" s="15">
        <v>0</v>
      </c>
      <c r="K91" s="16">
        <f t="shared" si="0"/>
        <v>0</v>
      </c>
    </row>
    <row r="92" spans="1:11" outlineLevel="2">
      <c r="A92" s="23" t="s">
        <v>8</v>
      </c>
      <c r="B92" s="23" t="s">
        <v>78</v>
      </c>
      <c r="C92" s="23" t="s">
        <v>192</v>
      </c>
      <c r="D92" s="27" t="s">
        <v>193</v>
      </c>
      <c r="E92" s="28"/>
      <c r="F92" s="28"/>
      <c r="G92" s="28"/>
      <c r="H92" s="29"/>
      <c r="I92" s="15">
        <f>I91</f>
        <v>190</v>
      </c>
      <c r="J92" s="15">
        <f>J91</f>
        <v>0</v>
      </c>
      <c r="K92" s="16">
        <f t="shared" ref="K92" si="7">J92/I92*100</f>
        <v>0</v>
      </c>
    </row>
    <row r="93" spans="1:11" ht="12.75" customHeight="1" outlineLevel="2">
      <c r="A93" s="21" t="s">
        <v>8</v>
      </c>
      <c r="B93" s="21" t="s">
        <v>78</v>
      </c>
      <c r="C93" s="21" t="s">
        <v>80</v>
      </c>
      <c r="D93" s="27" t="s">
        <v>161</v>
      </c>
      <c r="E93" s="28"/>
      <c r="F93" s="28"/>
      <c r="G93" s="28"/>
      <c r="H93" s="29"/>
      <c r="I93" s="15">
        <f>I94</f>
        <v>190</v>
      </c>
      <c r="J93" s="15">
        <f>J94</f>
        <v>0</v>
      </c>
      <c r="K93" s="16">
        <f t="shared" si="0"/>
        <v>0</v>
      </c>
    </row>
    <row r="94" spans="1:11" ht="24" customHeight="1" outlineLevel="2">
      <c r="A94" s="21" t="s">
        <v>8</v>
      </c>
      <c r="B94" s="21" t="s">
        <v>78</v>
      </c>
      <c r="C94" s="21" t="s">
        <v>80</v>
      </c>
      <c r="D94" s="21" t="s">
        <v>15</v>
      </c>
      <c r="E94" s="27" t="s">
        <v>149</v>
      </c>
      <c r="F94" s="28"/>
      <c r="G94" s="28"/>
      <c r="H94" s="29"/>
      <c r="I94" s="15">
        <f>I95</f>
        <v>190</v>
      </c>
      <c r="J94" s="15">
        <f>J95</f>
        <v>0</v>
      </c>
      <c r="K94" s="16">
        <f t="shared" si="0"/>
        <v>0</v>
      </c>
    </row>
    <row r="95" spans="1:11" ht="22.5" outlineLevel="3">
      <c r="A95" s="12" t="s">
        <v>8</v>
      </c>
      <c r="B95" s="12" t="s">
        <v>78</v>
      </c>
      <c r="C95" s="12" t="s">
        <v>80</v>
      </c>
      <c r="D95" s="12" t="s">
        <v>15</v>
      </c>
      <c r="E95" s="12" t="s">
        <v>22</v>
      </c>
      <c r="F95" s="12" t="s">
        <v>23</v>
      </c>
      <c r="G95" s="12" t="s">
        <v>18</v>
      </c>
      <c r="H95" s="12" t="s">
        <v>19</v>
      </c>
      <c r="I95" s="17">
        <v>190</v>
      </c>
      <c r="J95" s="17">
        <v>0</v>
      </c>
      <c r="K95" s="18">
        <f t="shared" si="0"/>
        <v>0</v>
      </c>
    </row>
    <row r="96" spans="1:11" outlineLevel="2">
      <c r="A96" s="11" t="s">
        <v>8</v>
      </c>
      <c r="B96" s="11" t="s">
        <v>81</v>
      </c>
      <c r="C96" s="30" t="s">
        <v>82</v>
      </c>
      <c r="D96" s="30"/>
      <c r="E96" s="30"/>
      <c r="F96" s="30"/>
      <c r="G96" s="30"/>
      <c r="H96" s="30"/>
      <c r="I96" s="15">
        <v>9276</v>
      </c>
      <c r="J96" s="15">
        <v>6711.9</v>
      </c>
      <c r="K96" s="18">
        <f t="shared" si="0"/>
        <v>72.357697283311779</v>
      </c>
    </row>
    <row r="97" spans="1:11" outlineLevel="2">
      <c r="A97" s="23" t="s">
        <v>8</v>
      </c>
      <c r="B97" s="23" t="s">
        <v>81</v>
      </c>
      <c r="C97" s="23" t="s">
        <v>192</v>
      </c>
      <c r="D97" s="27" t="s">
        <v>193</v>
      </c>
      <c r="E97" s="28"/>
      <c r="F97" s="28"/>
      <c r="G97" s="28"/>
      <c r="H97" s="29"/>
      <c r="I97" s="15">
        <f>I96</f>
        <v>9276</v>
      </c>
      <c r="J97" s="15">
        <f>J96</f>
        <v>6711.9</v>
      </c>
      <c r="K97" s="16">
        <f t="shared" si="0"/>
        <v>72.357697283311779</v>
      </c>
    </row>
    <row r="98" spans="1:11" outlineLevel="2">
      <c r="A98" s="21" t="s">
        <v>8</v>
      </c>
      <c r="B98" s="21" t="s">
        <v>81</v>
      </c>
      <c r="C98" s="21" t="s">
        <v>83</v>
      </c>
      <c r="D98" s="27" t="s">
        <v>162</v>
      </c>
      <c r="E98" s="28"/>
      <c r="F98" s="28"/>
      <c r="G98" s="28"/>
      <c r="H98" s="29"/>
      <c r="I98" s="15">
        <f>I99</f>
        <v>700</v>
      </c>
      <c r="J98" s="15">
        <f>J99</f>
        <v>0</v>
      </c>
      <c r="K98" s="16">
        <f t="shared" si="0"/>
        <v>0</v>
      </c>
    </row>
    <row r="99" spans="1:11" ht="26.25" customHeight="1" outlineLevel="2">
      <c r="A99" s="21" t="s">
        <v>8</v>
      </c>
      <c r="B99" s="21" t="s">
        <v>81</v>
      </c>
      <c r="C99" s="21" t="s">
        <v>83</v>
      </c>
      <c r="D99" s="21" t="s">
        <v>63</v>
      </c>
      <c r="E99" s="27" t="s">
        <v>153</v>
      </c>
      <c r="F99" s="28"/>
      <c r="G99" s="28"/>
      <c r="H99" s="29"/>
      <c r="I99" s="15">
        <f>I100</f>
        <v>700</v>
      </c>
      <c r="J99" s="15">
        <f>J100</f>
        <v>0</v>
      </c>
      <c r="K99" s="16">
        <f t="shared" si="0"/>
        <v>0</v>
      </c>
    </row>
    <row r="100" spans="1:11" ht="22.5" outlineLevel="3">
      <c r="A100" s="12" t="s">
        <v>8</v>
      </c>
      <c r="B100" s="12" t="s">
        <v>81</v>
      </c>
      <c r="C100" s="12" t="s">
        <v>83</v>
      </c>
      <c r="D100" s="12" t="s">
        <v>63</v>
      </c>
      <c r="E100" s="12" t="s">
        <v>22</v>
      </c>
      <c r="F100" s="12" t="s">
        <v>23</v>
      </c>
      <c r="G100" s="12" t="s">
        <v>18</v>
      </c>
      <c r="H100" s="12" t="s">
        <v>19</v>
      </c>
      <c r="I100" s="17">
        <v>700</v>
      </c>
      <c r="J100" s="17">
        <v>0</v>
      </c>
      <c r="K100" s="18">
        <f t="shared" si="0"/>
        <v>0</v>
      </c>
    </row>
    <row r="101" spans="1:11" ht="24.75" customHeight="1" outlineLevel="3">
      <c r="A101" s="21" t="s">
        <v>8</v>
      </c>
      <c r="B101" s="21" t="s">
        <v>81</v>
      </c>
      <c r="C101" s="21" t="s">
        <v>83</v>
      </c>
      <c r="D101" s="21" t="s">
        <v>15</v>
      </c>
      <c r="E101" s="27" t="s">
        <v>149</v>
      </c>
      <c r="F101" s="28"/>
      <c r="G101" s="28"/>
      <c r="H101" s="29"/>
      <c r="I101" s="15">
        <f>I102</f>
        <v>1216</v>
      </c>
      <c r="J101" s="15">
        <f t="shared" ref="J101:K101" si="8">J102</f>
        <v>1181.2</v>
      </c>
      <c r="K101" s="15">
        <f t="shared" si="8"/>
        <v>97.13815789473685</v>
      </c>
    </row>
    <row r="102" spans="1:11" outlineLevel="3">
      <c r="A102" s="12" t="s">
        <v>8</v>
      </c>
      <c r="B102" s="12" t="s">
        <v>81</v>
      </c>
      <c r="C102" s="12" t="s">
        <v>83</v>
      </c>
      <c r="D102" s="12" t="s">
        <v>15</v>
      </c>
      <c r="E102" s="12" t="s">
        <v>84</v>
      </c>
      <c r="F102" s="12" t="s">
        <v>85</v>
      </c>
      <c r="G102" s="12" t="s">
        <v>18</v>
      </c>
      <c r="H102" s="12" t="s">
        <v>19</v>
      </c>
      <c r="I102" s="17">
        <v>1216</v>
      </c>
      <c r="J102" s="17">
        <v>1181.2</v>
      </c>
      <c r="K102" s="18">
        <f t="shared" si="0"/>
        <v>97.13815789473685</v>
      </c>
    </row>
    <row r="103" spans="1:11" s="24" customFormat="1" ht="32.25" customHeight="1" outlineLevel="3">
      <c r="A103" s="21" t="s">
        <v>8</v>
      </c>
      <c r="B103" s="21" t="s">
        <v>81</v>
      </c>
      <c r="C103" s="21" t="s">
        <v>83</v>
      </c>
      <c r="D103" s="21" t="s">
        <v>86</v>
      </c>
      <c r="E103" s="27" t="s">
        <v>163</v>
      </c>
      <c r="F103" s="28"/>
      <c r="G103" s="28"/>
      <c r="H103" s="29"/>
      <c r="I103" s="15">
        <f>I105+I104</f>
        <v>7360</v>
      </c>
      <c r="J103" s="15">
        <f>J105+J104</f>
        <v>5530.7</v>
      </c>
      <c r="K103" s="16">
        <f t="shared" si="0"/>
        <v>75.145380434782609</v>
      </c>
    </row>
    <row r="104" spans="1:11" ht="63" customHeight="1" outlineLevel="3">
      <c r="A104" s="12" t="s">
        <v>8</v>
      </c>
      <c r="B104" s="12" t="s">
        <v>81</v>
      </c>
      <c r="C104" s="12" t="s">
        <v>83</v>
      </c>
      <c r="D104" s="12" t="s">
        <v>86</v>
      </c>
      <c r="E104" s="12" t="s">
        <v>87</v>
      </c>
      <c r="F104" s="12" t="s">
        <v>88</v>
      </c>
      <c r="G104" s="12" t="s">
        <v>18</v>
      </c>
      <c r="H104" s="12" t="s">
        <v>19</v>
      </c>
      <c r="I104" s="17">
        <v>4000</v>
      </c>
      <c r="J104" s="17">
        <v>3500</v>
      </c>
      <c r="K104" s="18">
        <f t="shared" si="0"/>
        <v>87.5</v>
      </c>
    </row>
    <row r="105" spans="1:11" ht="63" customHeight="1" outlineLevel="3">
      <c r="A105" s="12" t="s">
        <v>8</v>
      </c>
      <c r="B105" s="12" t="s">
        <v>81</v>
      </c>
      <c r="C105" s="12" t="s">
        <v>83</v>
      </c>
      <c r="D105" s="12" t="s">
        <v>86</v>
      </c>
      <c r="E105" s="12" t="s">
        <v>89</v>
      </c>
      <c r="F105" s="12" t="s">
        <v>90</v>
      </c>
      <c r="G105" s="12" t="s">
        <v>18</v>
      </c>
      <c r="H105" s="12" t="s">
        <v>19</v>
      </c>
      <c r="I105" s="17">
        <v>3360</v>
      </c>
      <c r="J105" s="17">
        <v>2030.7</v>
      </c>
      <c r="K105" s="18">
        <f t="shared" si="0"/>
        <v>60.4375</v>
      </c>
    </row>
    <row r="106" spans="1:11" ht="18.75" customHeight="1" outlineLevel="2">
      <c r="A106" s="11" t="s">
        <v>8</v>
      </c>
      <c r="B106" s="11" t="s">
        <v>91</v>
      </c>
      <c r="C106" s="30" t="s">
        <v>92</v>
      </c>
      <c r="D106" s="30"/>
      <c r="E106" s="30"/>
      <c r="F106" s="30"/>
      <c r="G106" s="30"/>
      <c r="H106" s="30"/>
      <c r="I106" s="15">
        <v>42662.8</v>
      </c>
      <c r="J106" s="15">
        <v>32550.400000000001</v>
      </c>
      <c r="K106" s="16">
        <f t="shared" si="0"/>
        <v>76.296914407868215</v>
      </c>
    </row>
    <row r="107" spans="1:11" outlineLevel="2">
      <c r="A107" s="23" t="s">
        <v>8</v>
      </c>
      <c r="B107" s="23" t="s">
        <v>91</v>
      </c>
      <c r="C107" s="23" t="s">
        <v>192</v>
      </c>
      <c r="D107" s="27" t="s">
        <v>193</v>
      </c>
      <c r="E107" s="28"/>
      <c r="F107" s="28"/>
      <c r="G107" s="28"/>
      <c r="H107" s="29"/>
      <c r="I107" s="15">
        <f>I106</f>
        <v>42662.8</v>
      </c>
      <c r="J107" s="15">
        <f>J106</f>
        <v>32550.400000000001</v>
      </c>
      <c r="K107" s="16">
        <f t="shared" ref="K107" si="9">J107/I107*100</f>
        <v>76.296914407868215</v>
      </c>
    </row>
    <row r="108" spans="1:11" ht="18.75" customHeight="1" outlineLevel="2">
      <c r="A108" s="21" t="s">
        <v>8</v>
      </c>
      <c r="B108" s="21" t="s">
        <v>91</v>
      </c>
      <c r="C108" s="21" t="s">
        <v>93</v>
      </c>
      <c r="D108" s="27" t="s">
        <v>164</v>
      </c>
      <c r="E108" s="28"/>
      <c r="F108" s="28"/>
      <c r="G108" s="28"/>
      <c r="H108" s="29"/>
      <c r="I108" s="15">
        <f>I109+I111</f>
        <v>11417.7</v>
      </c>
      <c r="J108" s="15">
        <f>J109+J111</f>
        <v>9282</v>
      </c>
      <c r="K108" s="15">
        <f t="shared" ref="I108:K109" si="10">K109</f>
        <v>82.079540009583127</v>
      </c>
    </row>
    <row r="109" spans="1:11" ht="24.75" customHeight="1" outlineLevel="2">
      <c r="A109" s="21" t="s">
        <v>8</v>
      </c>
      <c r="B109" s="21" t="s">
        <v>91</v>
      </c>
      <c r="C109" s="21" t="s">
        <v>93</v>
      </c>
      <c r="D109" s="21" t="s">
        <v>63</v>
      </c>
      <c r="E109" s="27" t="s">
        <v>153</v>
      </c>
      <c r="F109" s="28"/>
      <c r="G109" s="28"/>
      <c r="H109" s="29"/>
      <c r="I109" s="15">
        <f t="shared" si="10"/>
        <v>2087</v>
      </c>
      <c r="J109" s="15">
        <f t="shared" si="10"/>
        <v>1713</v>
      </c>
      <c r="K109" s="15">
        <f t="shared" si="10"/>
        <v>82.079540009583127</v>
      </c>
    </row>
    <row r="110" spans="1:11" ht="22.5" outlineLevel="3">
      <c r="A110" s="12" t="s">
        <v>8</v>
      </c>
      <c r="B110" s="12" t="s">
        <v>91</v>
      </c>
      <c r="C110" s="12" t="s">
        <v>93</v>
      </c>
      <c r="D110" s="12" t="s">
        <v>63</v>
      </c>
      <c r="E110" s="12" t="s">
        <v>22</v>
      </c>
      <c r="F110" s="12" t="s">
        <v>23</v>
      </c>
      <c r="G110" s="12" t="s">
        <v>18</v>
      </c>
      <c r="H110" s="12" t="s">
        <v>19</v>
      </c>
      <c r="I110" s="17">
        <v>2087</v>
      </c>
      <c r="J110" s="17">
        <v>1713</v>
      </c>
      <c r="K110" s="18">
        <f t="shared" si="0"/>
        <v>82.079540009583127</v>
      </c>
    </row>
    <row r="111" spans="1:11" ht="24.75" customHeight="1" outlineLevel="3">
      <c r="A111" s="21" t="s">
        <v>8</v>
      </c>
      <c r="B111" s="21" t="s">
        <v>91</v>
      </c>
      <c r="C111" s="21" t="s">
        <v>93</v>
      </c>
      <c r="D111" s="21" t="s">
        <v>15</v>
      </c>
      <c r="E111" s="27" t="s">
        <v>149</v>
      </c>
      <c r="F111" s="28"/>
      <c r="G111" s="28"/>
      <c r="H111" s="29"/>
      <c r="I111" s="15">
        <f>I114+I113+I112</f>
        <v>9330.7000000000007</v>
      </c>
      <c r="J111" s="15">
        <f t="shared" ref="J111" si="11">J114+J113+J112</f>
        <v>7569</v>
      </c>
      <c r="K111" s="16">
        <f t="shared" si="0"/>
        <v>81.119315806959818</v>
      </c>
    </row>
    <row r="112" spans="1:11" outlineLevel="3">
      <c r="A112" s="12" t="s">
        <v>8</v>
      </c>
      <c r="B112" s="12" t="s">
        <v>91</v>
      </c>
      <c r="C112" s="12" t="s">
        <v>93</v>
      </c>
      <c r="D112" s="12" t="s">
        <v>15</v>
      </c>
      <c r="E112" s="12" t="s">
        <v>84</v>
      </c>
      <c r="F112" s="12" t="s">
        <v>85</v>
      </c>
      <c r="G112" s="12" t="s">
        <v>18</v>
      </c>
      <c r="H112" s="12" t="s">
        <v>19</v>
      </c>
      <c r="I112" s="17">
        <v>5330.7</v>
      </c>
      <c r="J112" s="17">
        <v>5062.8</v>
      </c>
      <c r="K112" s="18">
        <f t="shared" si="0"/>
        <v>94.974393606843392</v>
      </c>
    </row>
    <row r="113" spans="1:11" ht="22.5" outlineLevel="3">
      <c r="A113" s="12" t="s">
        <v>8</v>
      </c>
      <c r="B113" s="12" t="s">
        <v>91</v>
      </c>
      <c r="C113" s="12" t="s">
        <v>93</v>
      </c>
      <c r="D113" s="12" t="s">
        <v>15</v>
      </c>
      <c r="E113" s="12" t="s">
        <v>22</v>
      </c>
      <c r="F113" s="12" t="s">
        <v>23</v>
      </c>
      <c r="G113" s="12" t="s">
        <v>18</v>
      </c>
      <c r="H113" s="12" t="s">
        <v>19</v>
      </c>
      <c r="I113" s="17">
        <v>3995</v>
      </c>
      <c r="J113" s="17">
        <v>2504.3000000000002</v>
      </c>
      <c r="K113" s="18">
        <f t="shared" si="0"/>
        <v>62.685857321652072</v>
      </c>
    </row>
    <row r="114" spans="1:11" outlineLevel="3">
      <c r="A114" s="12" t="s">
        <v>8</v>
      </c>
      <c r="B114" s="12" t="s">
        <v>91</v>
      </c>
      <c r="C114" s="12" t="s">
        <v>93</v>
      </c>
      <c r="D114" s="12" t="s">
        <v>15</v>
      </c>
      <c r="E114" s="12" t="s">
        <v>24</v>
      </c>
      <c r="F114" s="12" t="s">
        <v>25</v>
      </c>
      <c r="G114" s="12" t="s">
        <v>18</v>
      </c>
      <c r="H114" s="12" t="s">
        <v>19</v>
      </c>
      <c r="I114" s="17">
        <v>5</v>
      </c>
      <c r="J114" s="17">
        <v>1.9</v>
      </c>
      <c r="K114" s="18">
        <f t="shared" si="0"/>
        <v>38</v>
      </c>
    </row>
    <row r="115" spans="1:11" s="24" customFormat="1" outlineLevel="3">
      <c r="A115" s="21" t="s">
        <v>8</v>
      </c>
      <c r="B115" s="21" t="s">
        <v>91</v>
      </c>
      <c r="C115" s="21" t="s">
        <v>94</v>
      </c>
      <c r="D115" s="27" t="s">
        <v>165</v>
      </c>
      <c r="E115" s="28"/>
      <c r="F115" s="28"/>
      <c r="G115" s="28"/>
      <c r="H115" s="29"/>
      <c r="I115" s="15">
        <f>I116</f>
        <v>1404.5</v>
      </c>
      <c r="J115" s="15">
        <f>J116</f>
        <v>1252</v>
      </c>
      <c r="K115" s="16">
        <f t="shared" si="0"/>
        <v>89.142043431826266</v>
      </c>
    </row>
    <row r="116" spans="1:11" s="24" customFormat="1" ht="28.5" customHeight="1" outlineLevel="3">
      <c r="A116" s="21" t="s">
        <v>8</v>
      </c>
      <c r="B116" s="21" t="s">
        <v>91</v>
      </c>
      <c r="C116" s="21" t="s">
        <v>94</v>
      </c>
      <c r="D116" s="21" t="s">
        <v>15</v>
      </c>
      <c r="E116" s="27" t="s">
        <v>149</v>
      </c>
      <c r="F116" s="28"/>
      <c r="G116" s="28"/>
      <c r="H116" s="29"/>
      <c r="I116" s="15">
        <f>I119+I118+I117</f>
        <v>1404.5</v>
      </c>
      <c r="J116" s="15">
        <f>J119+J118+J117</f>
        <v>1252</v>
      </c>
      <c r="K116" s="16">
        <f t="shared" si="0"/>
        <v>89.142043431826266</v>
      </c>
    </row>
    <row r="117" spans="1:11" ht="22.5" outlineLevel="3">
      <c r="A117" s="12" t="s">
        <v>8</v>
      </c>
      <c r="B117" s="12" t="s">
        <v>91</v>
      </c>
      <c r="C117" s="12" t="s">
        <v>94</v>
      </c>
      <c r="D117" s="12" t="s">
        <v>15</v>
      </c>
      <c r="E117" s="12" t="s">
        <v>22</v>
      </c>
      <c r="F117" s="12" t="s">
        <v>23</v>
      </c>
      <c r="G117" s="12" t="s">
        <v>18</v>
      </c>
      <c r="H117" s="12" t="s">
        <v>19</v>
      </c>
      <c r="I117" s="17">
        <v>255</v>
      </c>
      <c r="J117" s="17">
        <v>255</v>
      </c>
      <c r="K117" s="18">
        <f t="shared" si="0"/>
        <v>100</v>
      </c>
    </row>
    <row r="118" spans="1:11" outlineLevel="3">
      <c r="A118" s="12" t="s">
        <v>8</v>
      </c>
      <c r="B118" s="12" t="s">
        <v>91</v>
      </c>
      <c r="C118" s="12" t="s">
        <v>94</v>
      </c>
      <c r="D118" s="12" t="s">
        <v>15</v>
      </c>
      <c r="E118" s="12" t="s">
        <v>24</v>
      </c>
      <c r="F118" s="12" t="s">
        <v>25</v>
      </c>
      <c r="G118" s="12" t="s">
        <v>18</v>
      </c>
      <c r="H118" s="12" t="s">
        <v>19</v>
      </c>
      <c r="I118" s="17">
        <v>879.5</v>
      </c>
      <c r="J118" s="17">
        <v>728</v>
      </c>
      <c r="K118" s="18">
        <f t="shared" si="0"/>
        <v>82.77430358158044</v>
      </c>
    </row>
    <row r="119" spans="1:11" ht="22.5" outlineLevel="3">
      <c r="A119" s="12" t="s">
        <v>8</v>
      </c>
      <c r="B119" s="12" t="s">
        <v>91</v>
      </c>
      <c r="C119" s="12" t="s">
        <v>94</v>
      </c>
      <c r="D119" s="12" t="s">
        <v>15</v>
      </c>
      <c r="E119" s="12" t="s">
        <v>28</v>
      </c>
      <c r="F119" s="12" t="s">
        <v>29</v>
      </c>
      <c r="G119" s="12" t="s">
        <v>18</v>
      </c>
      <c r="H119" s="12" t="s">
        <v>19</v>
      </c>
      <c r="I119" s="17">
        <v>270</v>
      </c>
      <c r="J119" s="17">
        <v>269</v>
      </c>
      <c r="K119" s="18">
        <f t="shared" si="0"/>
        <v>99.629629629629633</v>
      </c>
    </row>
    <row r="120" spans="1:11" outlineLevel="3">
      <c r="A120" s="21" t="s">
        <v>8</v>
      </c>
      <c r="B120" s="21" t="s">
        <v>91</v>
      </c>
      <c r="C120" s="21" t="s">
        <v>95</v>
      </c>
      <c r="D120" s="27" t="s">
        <v>166</v>
      </c>
      <c r="E120" s="28"/>
      <c r="F120" s="28"/>
      <c r="G120" s="28"/>
      <c r="H120" s="29"/>
      <c r="I120" s="15">
        <f>I121</f>
        <v>1000</v>
      </c>
      <c r="J120" s="15">
        <f>J121</f>
        <v>999.9</v>
      </c>
      <c r="K120" s="16">
        <f t="shared" si="0"/>
        <v>99.99</v>
      </c>
    </row>
    <row r="121" spans="1:11" ht="26.25" customHeight="1" outlineLevel="3">
      <c r="A121" s="21" t="s">
        <v>8</v>
      </c>
      <c r="B121" s="21" t="s">
        <v>91</v>
      </c>
      <c r="C121" s="21" t="s">
        <v>95</v>
      </c>
      <c r="D121" s="21" t="s">
        <v>15</v>
      </c>
      <c r="E121" s="27" t="s">
        <v>149</v>
      </c>
      <c r="F121" s="28"/>
      <c r="G121" s="28"/>
      <c r="H121" s="29"/>
      <c r="I121" s="15">
        <f>I122</f>
        <v>1000</v>
      </c>
      <c r="J121" s="15">
        <f>J122</f>
        <v>999.9</v>
      </c>
      <c r="K121" s="16">
        <f t="shared" si="0"/>
        <v>99.99</v>
      </c>
    </row>
    <row r="122" spans="1:11" ht="22.5" outlineLevel="3">
      <c r="A122" s="12" t="s">
        <v>8</v>
      </c>
      <c r="B122" s="12" t="s">
        <v>91</v>
      </c>
      <c r="C122" s="12" t="s">
        <v>95</v>
      </c>
      <c r="D122" s="12" t="s">
        <v>15</v>
      </c>
      <c r="E122" s="12" t="s">
        <v>22</v>
      </c>
      <c r="F122" s="12" t="s">
        <v>23</v>
      </c>
      <c r="G122" s="12" t="s">
        <v>18</v>
      </c>
      <c r="H122" s="12" t="s">
        <v>19</v>
      </c>
      <c r="I122" s="17">
        <v>1000</v>
      </c>
      <c r="J122" s="17">
        <v>999.9</v>
      </c>
      <c r="K122" s="18">
        <f t="shared" si="0"/>
        <v>99.99</v>
      </c>
    </row>
    <row r="123" spans="1:11" outlineLevel="3">
      <c r="A123" s="21" t="s">
        <v>8</v>
      </c>
      <c r="B123" s="21" t="s">
        <v>91</v>
      </c>
      <c r="C123" s="21" t="s">
        <v>96</v>
      </c>
      <c r="D123" s="27" t="s">
        <v>167</v>
      </c>
      <c r="E123" s="28"/>
      <c r="F123" s="28"/>
      <c r="G123" s="28"/>
      <c r="H123" s="29"/>
      <c r="I123" s="15">
        <f>I124</f>
        <v>24019.1</v>
      </c>
      <c r="J123" s="15">
        <f>J124</f>
        <v>16490.8</v>
      </c>
      <c r="K123" s="16">
        <f t="shared" si="0"/>
        <v>68.657027115920243</v>
      </c>
    </row>
    <row r="124" spans="1:11" ht="27" customHeight="1" outlineLevel="3">
      <c r="A124" s="21" t="s">
        <v>8</v>
      </c>
      <c r="B124" s="21" t="s">
        <v>91</v>
      </c>
      <c r="C124" s="21" t="s">
        <v>96</v>
      </c>
      <c r="D124" s="21" t="s">
        <v>15</v>
      </c>
      <c r="E124" s="27" t="s">
        <v>149</v>
      </c>
      <c r="F124" s="28"/>
      <c r="G124" s="28"/>
      <c r="H124" s="29"/>
      <c r="I124" s="15">
        <f>I125+I126+I127+I128+I129+I130</f>
        <v>24019.1</v>
      </c>
      <c r="J124" s="15">
        <f>J125+J126+J127+J128+J129+J130</f>
        <v>16490.8</v>
      </c>
      <c r="K124" s="16">
        <f t="shared" si="0"/>
        <v>68.657027115920243</v>
      </c>
    </row>
    <row r="125" spans="1:11" outlineLevel="3">
      <c r="A125" s="12" t="s">
        <v>8</v>
      </c>
      <c r="B125" s="12" t="s">
        <v>91</v>
      </c>
      <c r="C125" s="12" t="s">
        <v>96</v>
      </c>
      <c r="D125" s="12" t="s">
        <v>15</v>
      </c>
      <c r="E125" s="12" t="s">
        <v>20</v>
      </c>
      <c r="F125" s="12" t="s">
        <v>21</v>
      </c>
      <c r="G125" s="12" t="s">
        <v>18</v>
      </c>
      <c r="H125" s="12" t="s">
        <v>19</v>
      </c>
      <c r="I125" s="17">
        <v>745</v>
      </c>
      <c r="J125" s="17">
        <v>385.6</v>
      </c>
      <c r="K125" s="18">
        <f t="shared" si="0"/>
        <v>51.758389261744973</v>
      </c>
    </row>
    <row r="126" spans="1:11" outlineLevel="3">
      <c r="A126" s="12" t="s">
        <v>8</v>
      </c>
      <c r="B126" s="12" t="s">
        <v>91</v>
      </c>
      <c r="C126" s="12" t="s">
        <v>96</v>
      </c>
      <c r="D126" s="12" t="s">
        <v>15</v>
      </c>
      <c r="E126" s="12" t="s">
        <v>84</v>
      </c>
      <c r="F126" s="12" t="s">
        <v>85</v>
      </c>
      <c r="G126" s="12" t="s">
        <v>18</v>
      </c>
      <c r="H126" s="12" t="s">
        <v>19</v>
      </c>
      <c r="I126" s="17">
        <v>289</v>
      </c>
      <c r="J126" s="17">
        <v>268.7</v>
      </c>
      <c r="K126" s="18">
        <f t="shared" si="0"/>
        <v>92.975778546712789</v>
      </c>
    </row>
    <row r="127" spans="1:11" ht="22.5" outlineLevel="3">
      <c r="A127" s="12" t="s">
        <v>8</v>
      </c>
      <c r="B127" s="12" t="s">
        <v>91</v>
      </c>
      <c r="C127" s="12" t="s">
        <v>96</v>
      </c>
      <c r="D127" s="12" t="s">
        <v>15</v>
      </c>
      <c r="E127" s="12" t="s">
        <v>22</v>
      </c>
      <c r="F127" s="12" t="s">
        <v>23</v>
      </c>
      <c r="G127" s="12" t="s">
        <v>18</v>
      </c>
      <c r="H127" s="12" t="s">
        <v>19</v>
      </c>
      <c r="I127" s="17">
        <v>9414</v>
      </c>
      <c r="J127" s="17">
        <v>9355.7999999999993</v>
      </c>
      <c r="K127" s="18">
        <f t="shared" si="0"/>
        <v>99.381771829190555</v>
      </c>
    </row>
    <row r="128" spans="1:11" outlineLevel="3">
      <c r="A128" s="12" t="s">
        <v>8</v>
      </c>
      <c r="B128" s="12" t="s">
        <v>91</v>
      </c>
      <c r="C128" s="12" t="s">
        <v>96</v>
      </c>
      <c r="D128" s="12" t="s">
        <v>15</v>
      </c>
      <c r="E128" s="12" t="s">
        <v>24</v>
      </c>
      <c r="F128" s="12" t="s">
        <v>25</v>
      </c>
      <c r="G128" s="12" t="s">
        <v>18</v>
      </c>
      <c r="H128" s="12" t="s">
        <v>19</v>
      </c>
      <c r="I128" s="17">
        <v>8357.1</v>
      </c>
      <c r="J128" s="17">
        <v>2754.7</v>
      </c>
      <c r="K128" s="18">
        <f t="shared" si="0"/>
        <v>32.962391260126118</v>
      </c>
    </row>
    <row r="129" spans="1:11" ht="22.5" outlineLevel="3">
      <c r="A129" s="12" t="s">
        <v>8</v>
      </c>
      <c r="B129" s="12" t="s">
        <v>91</v>
      </c>
      <c r="C129" s="12" t="s">
        <v>96</v>
      </c>
      <c r="D129" s="12" t="s">
        <v>15</v>
      </c>
      <c r="E129" s="12" t="s">
        <v>34</v>
      </c>
      <c r="F129" s="12" t="s">
        <v>35</v>
      </c>
      <c r="G129" s="12" t="s">
        <v>18</v>
      </c>
      <c r="H129" s="12" t="s">
        <v>19</v>
      </c>
      <c r="I129" s="17">
        <v>4465</v>
      </c>
      <c r="J129" s="17">
        <v>3572.4</v>
      </c>
      <c r="K129" s="18">
        <f t="shared" si="0"/>
        <v>80.008958566629346</v>
      </c>
    </row>
    <row r="130" spans="1:11" ht="22.5" outlineLevel="3">
      <c r="A130" s="12" t="s">
        <v>8</v>
      </c>
      <c r="B130" s="12" t="s">
        <v>91</v>
      </c>
      <c r="C130" s="12" t="s">
        <v>96</v>
      </c>
      <c r="D130" s="12" t="s">
        <v>15</v>
      </c>
      <c r="E130" s="12" t="s">
        <v>28</v>
      </c>
      <c r="F130" s="12" t="s">
        <v>29</v>
      </c>
      <c r="G130" s="12" t="s">
        <v>18</v>
      </c>
      <c r="H130" s="12" t="s">
        <v>19</v>
      </c>
      <c r="I130" s="17">
        <v>749</v>
      </c>
      <c r="J130" s="17">
        <v>153.6</v>
      </c>
      <c r="K130" s="18">
        <f t="shared" ref="K130:K210" si="12">J130/I130*100</f>
        <v>20.507343124165551</v>
      </c>
    </row>
    <row r="131" spans="1:11" ht="23.25" customHeight="1" outlineLevel="3">
      <c r="A131" s="21" t="s">
        <v>8</v>
      </c>
      <c r="B131" s="21" t="s">
        <v>91</v>
      </c>
      <c r="C131" s="21" t="s">
        <v>97</v>
      </c>
      <c r="D131" s="27" t="s">
        <v>169</v>
      </c>
      <c r="E131" s="28"/>
      <c r="F131" s="28"/>
      <c r="G131" s="28"/>
      <c r="H131" s="29"/>
      <c r="I131" s="15">
        <f>I132</f>
        <v>4821.5</v>
      </c>
      <c r="J131" s="15">
        <f>J132</f>
        <v>4525.7</v>
      </c>
      <c r="K131" s="16">
        <f t="shared" si="12"/>
        <v>93.864979778077355</v>
      </c>
    </row>
    <row r="132" spans="1:11" ht="25.5" customHeight="1" outlineLevel="3">
      <c r="A132" s="21" t="s">
        <v>8</v>
      </c>
      <c r="B132" s="21" t="s">
        <v>91</v>
      </c>
      <c r="C132" s="21" t="s">
        <v>97</v>
      </c>
      <c r="D132" s="21" t="s">
        <v>98</v>
      </c>
      <c r="E132" s="27" t="s">
        <v>168</v>
      </c>
      <c r="F132" s="28"/>
      <c r="G132" s="28"/>
      <c r="H132" s="29"/>
      <c r="I132" s="15">
        <f>I134+I133</f>
        <v>4821.5</v>
      </c>
      <c r="J132" s="15">
        <f>J134+J133</f>
        <v>4525.7</v>
      </c>
      <c r="K132" s="16">
        <f t="shared" si="12"/>
        <v>93.864979778077355</v>
      </c>
    </row>
    <row r="133" spans="1:11" outlineLevel="3">
      <c r="A133" s="12" t="s">
        <v>8</v>
      </c>
      <c r="B133" s="12" t="s">
        <v>91</v>
      </c>
      <c r="C133" s="12" t="s">
        <v>97</v>
      </c>
      <c r="D133" s="12" t="s">
        <v>98</v>
      </c>
      <c r="E133" s="12" t="s">
        <v>24</v>
      </c>
      <c r="F133" s="12" t="s">
        <v>25</v>
      </c>
      <c r="G133" s="12" t="s">
        <v>18</v>
      </c>
      <c r="H133" s="12" t="s">
        <v>19</v>
      </c>
      <c r="I133" s="17">
        <v>620</v>
      </c>
      <c r="J133" s="17">
        <v>324.5</v>
      </c>
      <c r="K133" s="18">
        <f t="shared" si="12"/>
        <v>52.338709677419359</v>
      </c>
    </row>
    <row r="134" spans="1:11" ht="22.5" outlineLevel="3">
      <c r="A134" s="12" t="s">
        <v>8</v>
      </c>
      <c r="B134" s="12" t="s">
        <v>91</v>
      </c>
      <c r="C134" s="12" t="s">
        <v>97</v>
      </c>
      <c r="D134" s="12" t="s">
        <v>98</v>
      </c>
      <c r="E134" s="12" t="s">
        <v>34</v>
      </c>
      <c r="F134" s="12" t="s">
        <v>35</v>
      </c>
      <c r="G134" s="12" t="s">
        <v>18</v>
      </c>
      <c r="H134" s="12" t="s">
        <v>19</v>
      </c>
      <c r="I134" s="17">
        <v>4201.5</v>
      </c>
      <c r="J134" s="17">
        <v>4201.2</v>
      </c>
      <c r="K134" s="18">
        <f t="shared" si="12"/>
        <v>99.992859692966789</v>
      </c>
    </row>
    <row r="135" spans="1:11" outlineLevel="1">
      <c r="A135" s="11" t="s">
        <v>8</v>
      </c>
      <c r="B135" s="11" t="s">
        <v>99</v>
      </c>
      <c r="C135" s="30" t="s">
        <v>100</v>
      </c>
      <c r="D135" s="30"/>
      <c r="E135" s="30"/>
      <c r="F135" s="30"/>
      <c r="G135" s="30"/>
      <c r="H135" s="30"/>
      <c r="I135" s="15">
        <v>1012.3</v>
      </c>
      <c r="J135" s="15">
        <v>942.5</v>
      </c>
      <c r="K135" s="16">
        <f t="shared" si="12"/>
        <v>93.104810826830004</v>
      </c>
    </row>
    <row r="136" spans="1:11" outlineLevel="2">
      <c r="A136" s="11" t="s">
        <v>8</v>
      </c>
      <c r="B136" s="11" t="s">
        <v>101</v>
      </c>
      <c r="C136" s="30" t="s">
        <v>102</v>
      </c>
      <c r="D136" s="30"/>
      <c r="E136" s="30"/>
      <c r="F136" s="30"/>
      <c r="G136" s="30"/>
      <c r="H136" s="30"/>
      <c r="I136" s="15">
        <v>466.4</v>
      </c>
      <c r="J136" s="15">
        <v>465.8</v>
      </c>
      <c r="K136" s="16">
        <f t="shared" si="12"/>
        <v>99.871355060034318</v>
      </c>
    </row>
    <row r="137" spans="1:11" outlineLevel="2">
      <c r="A137" s="23" t="s">
        <v>8</v>
      </c>
      <c r="B137" s="23" t="s">
        <v>101</v>
      </c>
      <c r="C137" s="23" t="s">
        <v>192</v>
      </c>
      <c r="D137" s="27" t="s">
        <v>193</v>
      </c>
      <c r="E137" s="28"/>
      <c r="F137" s="28"/>
      <c r="G137" s="28"/>
      <c r="H137" s="29"/>
      <c r="I137" s="15">
        <f>I136</f>
        <v>466.4</v>
      </c>
      <c r="J137" s="15">
        <f>J136</f>
        <v>465.8</v>
      </c>
      <c r="K137" s="16">
        <f t="shared" si="12"/>
        <v>99.871355060034318</v>
      </c>
    </row>
    <row r="138" spans="1:11" s="24" customFormat="1" outlineLevel="2">
      <c r="A138" s="21" t="s">
        <v>8</v>
      </c>
      <c r="B138" s="21" t="s">
        <v>101</v>
      </c>
      <c r="C138" s="21" t="s">
        <v>103</v>
      </c>
      <c r="D138" s="27" t="s">
        <v>170</v>
      </c>
      <c r="E138" s="28"/>
      <c r="F138" s="28"/>
      <c r="G138" s="28"/>
      <c r="H138" s="29"/>
      <c r="I138" s="15">
        <f>I139</f>
        <v>466.4</v>
      </c>
      <c r="J138" s="15">
        <f>J139</f>
        <v>465.8</v>
      </c>
      <c r="K138" s="16">
        <f t="shared" si="12"/>
        <v>99.871355060034318</v>
      </c>
    </row>
    <row r="139" spans="1:11" s="24" customFormat="1" outlineLevel="2">
      <c r="A139" s="21" t="s">
        <v>8</v>
      </c>
      <c r="B139" s="21" t="s">
        <v>101</v>
      </c>
      <c r="C139" s="21" t="s">
        <v>103</v>
      </c>
      <c r="D139" s="21" t="s">
        <v>104</v>
      </c>
      <c r="E139" s="27" t="s">
        <v>171</v>
      </c>
      <c r="F139" s="28"/>
      <c r="G139" s="28"/>
      <c r="H139" s="29"/>
      <c r="I139" s="15">
        <f>I140</f>
        <v>466.4</v>
      </c>
      <c r="J139" s="15">
        <f>J140</f>
        <v>465.8</v>
      </c>
      <c r="K139" s="16">
        <f t="shared" si="12"/>
        <v>99.871355060034318</v>
      </c>
    </row>
    <row r="140" spans="1:11" ht="48.75" customHeight="1" outlineLevel="3">
      <c r="A140" s="12" t="s">
        <v>8</v>
      </c>
      <c r="B140" s="12" t="s">
        <v>101</v>
      </c>
      <c r="C140" s="12" t="s">
        <v>103</v>
      </c>
      <c r="D140" s="12" t="s">
        <v>104</v>
      </c>
      <c r="E140" s="12" t="s">
        <v>105</v>
      </c>
      <c r="F140" s="12" t="s">
        <v>106</v>
      </c>
      <c r="G140" s="12" t="s">
        <v>18</v>
      </c>
      <c r="H140" s="12" t="s">
        <v>19</v>
      </c>
      <c r="I140" s="17">
        <v>466.4</v>
      </c>
      <c r="J140" s="17">
        <v>465.8</v>
      </c>
      <c r="K140" s="18">
        <f t="shared" si="12"/>
        <v>99.871355060034318</v>
      </c>
    </row>
    <row r="141" spans="1:11" outlineLevel="2">
      <c r="A141" s="11" t="s">
        <v>8</v>
      </c>
      <c r="B141" s="11" t="s">
        <v>107</v>
      </c>
      <c r="C141" s="30" t="s">
        <v>108</v>
      </c>
      <c r="D141" s="30"/>
      <c r="E141" s="30"/>
      <c r="F141" s="30"/>
      <c r="G141" s="30"/>
      <c r="H141" s="30"/>
      <c r="I141" s="15">
        <v>545.9</v>
      </c>
      <c r="J141" s="15">
        <v>476.7</v>
      </c>
      <c r="K141" s="16">
        <f t="shared" si="12"/>
        <v>87.323685656713693</v>
      </c>
    </row>
    <row r="142" spans="1:11" outlineLevel="2">
      <c r="A142" s="23" t="s">
        <v>8</v>
      </c>
      <c r="B142" s="23" t="s">
        <v>107</v>
      </c>
      <c r="C142" s="23" t="s">
        <v>192</v>
      </c>
      <c r="D142" s="27" t="s">
        <v>193</v>
      </c>
      <c r="E142" s="28"/>
      <c r="F142" s="28"/>
      <c r="G142" s="28"/>
      <c r="H142" s="29"/>
      <c r="I142" s="15">
        <f>I141</f>
        <v>545.9</v>
      </c>
      <c r="J142" s="15">
        <f>J141</f>
        <v>476.7</v>
      </c>
      <c r="K142" s="16">
        <f t="shared" ref="K142" si="13">J142/I142*100</f>
        <v>87.323685656713693</v>
      </c>
    </row>
    <row r="143" spans="1:11" outlineLevel="2">
      <c r="A143" s="21" t="s">
        <v>8</v>
      </c>
      <c r="B143" s="21" t="s">
        <v>107</v>
      </c>
      <c r="C143" s="21" t="s">
        <v>109</v>
      </c>
      <c r="D143" s="27" t="s">
        <v>172</v>
      </c>
      <c r="E143" s="28"/>
      <c r="F143" s="28"/>
      <c r="G143" s="28"/>
      <c r="H143" s="29"/>
      <c r="I143" s="15">
        <f>I144</f>
        <v>545.9</v>
      </c>
      <c r="J143" s="15">
        <f>J144</f>
        <v>476.7</v>
      </c>
      <c r="K143" s="16">
        <f t="shared" si="12"/>
        <v>87.323685656713693</v>
      </c>
    </row>
    <row r="144" spans="1:11" ht="21" customHeight="1" outlineLevel="2">
      <c r="A144" s="21" t="s">
        <v>8</v>
      </c>
      <c r="B144" s="21" t="s">
        <v>107</v>
      </c>
      <c r="C144" s="21" t="s">
        <v>109</v>
      </c>
      <c r="D144" s="21" t="s">
        <v>110</v>
      </c>
      <c r="E144" s="27" t="s">
        <v>173</v>
      </c>
      <c r="F144" s="28"/>
      <c r="G144" s="28"/>
      <c r="H144" s="29"/>
      <c r="I144" s="15">
        <f>I146+I145</f>
        <v>545.9</v>
      </c>
      <c r="J144" s="15">
        <f>J146+J145</f>
        <v>476.7</v>
      </c>
      <c r="K144" s="16">
        <f t="shared" si="12"/>
        <v>87.323685656713693</v>
      </c>
    </row>
    <row r="145" spans="1:11" outlineLevel="3">
      <c r="A145" s="12" t="s">
        <v>8</v>
      </c>
      <c r="B145" s="12" t="s">
        <v>107</v>
      </c>
      <c r="C145" s="12" t="s">
        <v>109</v>
      </c>
      <c r="D145" s="12" t="s">
        <v>110</v>
      </c>
      <c r="E145" s="12" t="s">
        <v>24</v>
      </c>
      <c r="F145" s="12" t="s">
        <v>25</v>
      </c>
      <c r="G145" s="12" t="s">
        <v>18</v>
      </c>
      <c r="H145" s="12" t="s">
        <v>19</v>
      </c>
      <c r="I145" s="17">
        <v>50</v>
      </c>
      <c r="J145" s="17">
        <v>25.7</v>
      </c>
      <c r="K145" s="18">
        <f t="shared" si="12"/>
        <v>51.4</v>
      </c>
    </row>
    <row r="146" spans="1:11" ht="22.5" outlineLevel="3">
      <c r="A146" s="12" t="s">
        <v>8</v>
      </c>
      <c r="B146" s="12" t="s">
        <v>107</v>
      </c>
      <c r="C146" s="12" t="s">
        <v>109</v>
      </c>
      <c r="D146" s="12" t="s">
        <v>110</v>
      </c>
      <c r="E146" s="12" t="s">
        <v>111</v>
      </c>
      <c r="F146" s="12" t="s">
        <v>112</v>
      </c>
      <c r="G146" s="12" t="s">
        <v>18</v>
      </c>
      <c r="H146" s="12" t="s">
        <v>19</v>
      </c>
      <c r="I146" s="17">
        <v>495.9</v>
      </c>
      <c r="J146" s="17">
        <v>451</v>
      </c>
      <c r="K146" s="18">
        <f t="shared" si="12"/>
        <v>90.945755192579156</v>
      </c>
    </row>
    <row r="147" spans="1:11" ht="23.25" customHeight="1">
      <c r="A147" s="9" t="s">
        <v>113</v>
      </c>
      <c r="B147" s="31" t="s">
        <v>114</v>
      </c>
      <c r="C147" s="31"/>
      <c r="D147" s="31"/>
      <c r="E147" s="31"/>
      <c r="F147" s="31"/>
      <c r="G147" s="31"/>
      <c r="H147" s="31"/>
      <c r="I147" s="10">
        <v>49566.5</v>
      </c>
      <c r="J147" s="10">
        <v>49558.3</v>
      </c>
      <c r="K147" s="14">
        <f t="shared" si="12"/>
        <v>99.98345656844846</v>
      </c>
    </row>
    <row r="148" spans="1:11" ht="16.5" customHeight="1" outlineLevel="1">
      <c r="A148" s="11" t="s">
        <v>113</v>
      </c>
      <c r="B148" s="11" t="s">
        <v>115</v>
      </c>
      <c r="C148" s="30" t="s">
        <v>116</v>
      </c>
      <c r="D148" s="30"/>
      <c r="E148" s="30"/>
      <c r="F148" s="30"/>
      <c r="G148" s="30"/>
      <c r="H148" s="30"/>
      <c r="I148" s="15">
        <v>49471.5</v>
      </c>
      <c r="J148" s="15">
        <v>49463.3</v>
      </c>
      <c r="K148" s="16">
        <f t="shared" si="12"/>
        <v>99.983424800137456</v>
      </c>
    </row>
    <row r="149" spans="1:11" outlineLevel="2">
      <c r="A149" s="11" t="s">
        <v>113</v>
      </c>
      <c r="B149" s="11" t="s">
        <v>117</v>
      </c>
      <c r="C149" s="30" t="s">
        <v>118</v>
      </c>
      <c r="D149" s="30"/>
      <c r="E149" s="30"/>
      <c r="F149" s="30"/>
      <c r="G149" s="30"/>
      <c r="H149" s="30"/>
      <c r="I149" s="15">
        <v>49471.5</v>
      </c>
      <c r="J149" s="15">
        <v>49463.3</v>
      </c>
      <c r="K149" s="16">
        <f t="shared" si="12"/>
        <v>99.983424800137456</v>
      </c>
    </row>
    <row r="150" spans="1:11" outlineLevel="2">
      <c r="A150" s="23" t="s">
        <v>113</v>
      </c>
      <c r="B150" s="23" t="s">
        <v>117</v>
      </c>
      <c r="C150" s="23" t="s">
        <v>192</v>
      </c>
      <c r="D150" s="27" t="s">
        <v>193</v>
      </c>
      <c r="E150" s="28"/>
      <c r="F150" s="28"/>
      <c r="G150" s="28"/>
      <c r="H150" s="29"/>
      <c r="I150" s="15">
        <f>I149</f>
        <v>49471.5</v>
      </c>
      <c r="J150" s="15">
        <f>J149</f>
        <v>49463.3</v>
      </c>
      <c r="K150" s="16">
        <f t="shared" si="12"/>
        <v>99.983424800137456</v>
      </c>
    </row>
    <row r="151" spans="1:11" s="24" customFormat="1" ht="33" customHeight="1" outlineLevel="2">
      <c r="A151" s="21" t="s">
        <v>113</v>
      </c>
      <c r="B151" s="21" t="s">
        <v>117</v>
      </c>
      <c r="C151" s="21" t="s">
        <v>119</v>
      </c>
      <c r="D151" s="27" t="s">
        <v>174</v>
      </c>
      <c r="E151" s="28"/>
      <c r="F151" s="28"/>
      <c r="G151" s="28"/>
      <c r="H151" s="29"/>
      <c r="I151" s="15">
        <f>I152+I155</f>
        <v>44847.4</v>
      </c>
      <c r="J151" s="15">
        <f>J152+J155</f>
        <v>44847.4</v>
      </c>
      <c r="K151" s="16">
        <f t="shared" si="12"/>
        <v>100</v>
      </c>
    </row>
    <row r="152" spans="1:11" s="24" customFormat="1" ht="40.5" customHeight="1" outlineLevel="2">
      <c r="A152" s="21" t="s">
        <v>113</v>
      </c>
      <c r="B152" s="21" t="s">
        <v>117</v>
      </c>
      <c r="C152" s="21" t="s">
        <v>119</v>
      </c>
      <c r="D152" s="21" t="s">
        <v>120</v>
      </c>
      <c r="E152" s="27" t="s">
        <v>175</v>
      </c>
      <c r="F152" s="28"/>
      <c r="G152" s="28"/>
      <c r="H152" s="29"/>
      <c r="I152" s="15">
        <f>I153</f>
        <v>44747.4</v>
      </c>
      <c r="J152" s="15">
        <f>J153</f>
        <v>44747.4</v>
      </c>
      <c r="K152" s="16">
        <f t="shared" si="12"/>
        <v>100</v>
      </c>
    </row>
    <row r="153" spans="1:11" ht="56.25" outlineLevel="3">
      <c r="A153" s="12" t="s">
        <v>113</v>
      </c>
      <c r="B153" s="12" t="s">
        <v>117</v>
      </c>
      <c r="C153" s="12" t="s">
        <v>119</v>
      </c>
      <c r="D153" s="12" t="s">
        <v>120</v>
      </c>
      <c r="E153" s="12" t="s">
        <v>87</v>
      </c>
      <c r="F153" s="12" t="s">
        <v>88</v>
      </c>
      <c r="G153" s="12" t="s">
        <v>18</v>
      </c>
      <c r="H153" s="12" t="s">
        <v>19</v>
      </c>
      <c r="I153" s="17">
        <v>44747.4</v>
      </c>
      <c r="J153" s="17">
        <v>44747.4</v>
      </c>
      <c r="K153" s="18">
        <f t="shared" si="12"/>
        <v>100</v>
      </c>
    </row>
    <row r="154" spans="1:11" outlineLevel="3">
      <c r="A154" s="21" t="s">
        <v>113</v>
      </c>
      <c r="B154" s="21" t="s">
        <v>117</v>
      </c>
      <c r="C154" s="21" t="s">
        <v>119</v>
      </c>
      <c r="D154" s="21" t="s">
        <v>121</v>
      </c>
      <c r="E154" s="27" t="s">
        <v>176</v>
      </c>
      <c r="F154" s="28"/>
      <c r="G154" s="28"/>
      <c r="H154" s="29"/>
      <c r="I154" s="15">
        <f>I155</f>
        <v>100</v>
      </c>
      <c r="J154" s="15">
        <f>J155</f>
        <v>100</v>
      </c>
      <c r="K154" s="16">
        <f t="shared" si="12"/>
        <v>100</v>
      </c>
    </row>
    <row r="155" spans="1:11" ht="56.25" outlineLevel="3">
      <c r="A155" s="12" t="s">
        <v>113</v>
      </c>
      <c r="B155" s="12" t="s">
        <v>117</v>
      </c>
      <c r="C155" s="12" t="s">
        <v>119</v>
      </c>
      <c r="D155" s="12" t="s">
        <v>121</v>
      </c>
      <c r="E155" s="12" t="s">
        <v>87</v>
      </c>
      <c r="F155" s="12" t="s">
        <v>88</v>
      </c>
      <c r="G155" s="12" t="s">
        <v>18</v>
      </c>
      <c r="H155" s="12" t="s">
        <v>19</v>
      </c>
      <c r="I155" s="17">
        <v>100</v>
      </c>
      <c r="J155" s="17">
        <v>100</v>
      </c>
      <c r="K155" s="18">
        <f t="shared" si="12"/>
        <v>100</v>
      </c>
    </row>
    <row r="156" spans="1:11" outlineLevel="3">
      <c r="A156" s="23" t="s">
        <v>113</v>
      </c>
      <c r="B156" s="23" t="s">
        <v>117</v>
      </c>
      <c r="C156" s="23" t="s">
        <v>197</v>
      </c>
      <c r="D156" s="27" t="s">
        <v>198</v>
      </c>
      <c r="E156" s="28"/>
      <c r="F156" s="28"/>
      <c r="G156" s="28"/>
      <c r="H156" s="29"/>
      <c r="I156" s="15">
        <f>I157+I160+I163+I166+I169</f>
        <v>2939</v>
      </c>
      <c r="J156" s="15">
        <f>J157+J160+J163+J166+J169</f>
        <v>2938.9</v>
      </c>
      <c r="K156" s="15">
        <f t="shared" ref="J156:K158" si="14">K157</f>
        <v>100</v>
      </c>
    </row>
    <row r="157" spans="1:11" s="24" customFormat="1" outlineLevel="3">
      <c r="A157" s="21" t="s">
        <v>113</v>
      </c>
      <c r="B157" s="21" t="s">
        <v>117</v>
      </c>
      <c r="C157" s="21" t="s">
        <v>122</v>
      </c>
      <c r="D157" s="27" t="s">
        <v>181</v>
      </c>
      <c r="E157" s="28"/>
      <c r="F157" s="28"/>
      <c r="G157" s="28"/>
      <c r="H157" s="29"/>
      <c r="I157" s="15">
        <f>I158</f>
        <v>225</v>
      </c>
      <c r="J157" s="15">
        <f t="shared" si="14"/>
        <v>225</v>
      </c>
      <c r="K157" s="15">
        <f t="shared" si="14"/>
        <v>100</v>
      </c>
    </row>
    <row r="158" spans="1:11" s="24" customFormat="1" outlineLevel="3">
      <c r="A158" s="21" t="s">
        <v>113</v>
      </c>
      <c r="B158" s="21" t="s">
        <v>117</v>
      </c>
      <c r="C158" s="21" t="s">
        <v>122</v>
      </c>
      <c r="D158" s="21" t="s">
        <v>121</v>
      </c>
      <c r="E158" s="27" t="s">
        <v>176</v>
      </c>
      <c r="F158" s="28"/>
      <c r="G158" s="28"/>
      <c r="H158" s="29"/>
      <c r="I158" s="15">
        <f>I159</f>
        <v>225</v>
      </c>
      <c r="J158" s="15">
        <f t="shared" si="14"/>
        <v>225</v>
      </c>
      <c r="K158" s="15">
        <f t="shared" si="14"/>
        <v>100</v>
      </c>
    </row>
    <row r="159" spans="1:11" ht="56.25" outlineLevel="3">
      <c r="A159" s="12" t="s">
        <v>113</v>
      </c>
      <c r="B159" s="12" t="s">
        <v>117</v>
      </c>
      <c r="C159" s="12" t="s">
        <v>122</v>
      </c>
      <c r="D159" s="12" t="s">
        <v>121</v>
      </c>
      <c r="E159" s="12" t="s">
        <v>87</v>
      </c>
      <c r="F159" s="12" t="s">
        <v>88</v>
      </c>
      <c r="G159" s="12" t="s">
        <v>18</v>
      </c>
      <c r="H159" s="12" t="s">
        <v>19</v>
      </c>
      <c r="I159" s="17">
        <v>225</v>
      </c>
      <c r="J159" s="17">
        <v>225</v>
      </c>
      <c r="K159" s="18">
        <f t="shared" si="12"/>
        <v>100</v>
      </c>
    </row>
    <row r="160" spans="1:11" outlineLevel="3">
      <c r="A160" s="21" t="s">
        <v>113</v>
      </c>
      <c r="B160" s="21" t="s">
        <v>117</v>
      </c>
      <c r="C160" s="21" t="s">
        <v>123</v>
      </c>
      <c r="D160" s="27" t="s">
        <v>182</v>
      </c>
      <c r="E160" s="28"/>
      <c r="F160" s="28"/>
      <c r="G160" s="28"/>
      <c r="H160" s="29"/>
      <c r="I160" s="15">
        <f>I161</f>
        <v>225</v>
      </c>
      <c r="J160" s="15">
        <f t="shared" ref="J160:K161" si="15">J161</f>
        <v>225</v>
      </c>
      <c r="K160" s="15">
        <f t="shared" si="15"/>
        <v>100</v>
      </c>
    </row>
    <row r="161" spans="1:11" outlineLevel="3">
      <c r="A161" s="21" t="s">
        <v>113</v>
      </c>
      <c r="B161" s="21" t="s">
        <v>117</v>
      </c>
      <c r="C161" s="21" t="s">
        <v>123</v>
      </c>
      <c r="D161" s="21" t="s">
        <v>121</v>
      </c>
      <c r="E161" s="27" t="s">
        <v>176</v>
      </c>
      <c r="F161" s="28"/>
      <c r="G161" s="28"/>
      <c r="H161" s="29"/>
      <c r="I161" s="15">
        <f>I162</f>
        <v>225</v>
      </c>
      <c r="J161" s="15">
        <f t="shared" si="15"/>
        <v>225</v>
      </c>
      <c r="K161" s="15">
        <f t="shared" si="15"/>
        <v>100</v>
      </c>
    </row>
    <row r="162" spans="1:11" ht="56.25" outlineLevel="3">
      <c r="A162" s="12" t="s">
        <v>113</v>
      </c>
      <c r="B162" s="12" t="s">
        <v>117</v>
      </c>
      <c r="C162" s="12" t="s">
        <v>123</v>
      </c>
      <c r="D162" s="12" t="s">
        <v>121</v>
      </c>
      <c r="E162" s="12" t="s">
        <v>87</v>
      </c>
      <c r="F162" s="12" t="s">
        <v>88</v>
      </c>
      <c r="G162" s="12" t="s">
        <v>18</v>
      </c>
      <c r="H162" s="12" t="s">
        <v>19</v>
      </c>
      <c r="I162" s="17">
        <v>225</v>
      </c>
      <c r="J162" s="17">
        <v>225</v>
      </c>
      <c r="K162" s="18">
        <f t="shared" si="12"/>
        <v>100</v>
      </c>
    </row>
    <row r="163" spans="1:11" ht="39.75" customHeight="1" outlineLevel="3">
      <c r="A163" s="21" t="s">
        <v>113</v>
      </c>
      <c r="B163" s="21" t="s">
        <v>117</v>
      </c>
      <c r="C163" s="21" t="s">
        <v>124</v>
      </c>
      <c r="D163" s="27" t="s">
        <v>183</v>
      </c>
      <c r="E163" s="28"/>
      <c r="F163" s="28"/>
      <c r="G163" s="28"/>
      <c r="H163" s="29"/>
      <c r="I163" s="15">
        <f>I164</f>
        <v>377</v>
      </c>
      <c r="J163" s="15">
        <f t="shared" ref="J163:K164" si="16">J164</f>
        <v>377</v>
      </c>
      <c r="K163" s="15">
        <f t="shared" si="16"/>
        <v>100</v>
      </c>
    </row>
    <row r="164" spans="1:11" outlineLevel="3">
      <c r="A164" s="21" t="s">
        <v>113</v>
      </c>
      <c r="B164" s="21" t="s">
        <v>117</v>
      </c>
      <c r="C164" s="21" t="s">
        <v>124</v>
      </c>
      <c r="D164" s="21" t="s">
        <v>121</v>
      </c>
      <c r="E164" s="27" t="s">
        <v>176</v>
      </c>
      <c r="F164" s="28"/>
      <c r="G164" s="28"/>
      <c r="H164" s="29"/>
      <c r="I164" s="15">
        <f>I165</f>
        <v>377</v>
      </c>
      <c r="J164" s="15">
        <f t="shared" si="16"/>
        <v>377</v>
      </c>
      <c r="K164" s="15">
        <f t="shared" si="16"/>
        <v>100</v>
      </c>
    </row>
    <row r="165" spans="1:11" ht="56.25" outlineLevel="3">
      <c r="A165" s="12" t="s">
        <v>113</v>
      </c>
      <c r="B165" s="12" t="s">
        <v>117</v>
      </c>
      <c r="C165" s="12" t="s">
        <v>124</v>
      </c>
      <c r="D165" s="12" t="s">
        <v>121</v>
      </c>
      <c r="E165" s="12" t="s">
        <v>87</v>
      </c>
      <c r="F165" s="12" t="s">
        <v>88</v>
      </c>
      <c r="G165" s="12" t="s">
        <v>18</v>
      </c>
      <c r="H165" s="12" t="s">
        <v>19</v>
      </c>
      <c r="I165" s="17">
        <v>377</v>
      </c>
      <c r="J165" s="17">
        <v>377</v>
      </c>
      <c r="K165" s="18">
        <f t="shared" si="12"/>
        <v>100</v>
      </c>
    </row>
    <row r="166" spans="1:11" outlineLevel="3">
      <c r="A166" s="21" t="s">
        <v>113</v>
      </c>
      <c r="B166" s="21" t="s">
        <v>117</v>
      </c>
      <c r="C166" s="21" t="s">
        <v>125</v>
      </c>
      <c r="D166" s="27" t="s">
        <v>184</v>
      </c>
      <c r="E166" s="28"/>
      <c r="F166" s="28"/>
      <c r="G166" s="28"/>
      <c r="H166" s="29"/>
      <c r="I166" s="15">
        <f t="shared" ref="I166:K167" si="17">I167</f>
        <v>25</v>
      </c>
      <c r="J166" s="15">
        <f t="shared" si="17"/>
        <v>25</v>
      </c>
      <c r="K166" s="15">
        <f t="shared" si="17"/>
        <v>100</v>
      </c>
    </row>
    <row r="167" spans="1:11" outlineLevel="3">
      <c r="A167" s="21" t="s">
        <v>113</v>
      </c>
      <c r="B167" s="21" t="s">
        <v>117</v>
      </c>
      <c r="C167" s="21" t="s">
        <v>125</v>
      </c>
      <c r="D167" s="21" t="s">
        <v>121</v>
      </c>
      <c r="E167" s="27" t="s">
        <v>176</v>
      </c>
      <c r="F167" s="28"/>
      <c r="G167" s="28"/>
      <c r="H167" s="29"/>
      <c r="I167" s="15">
        <f t="shared" si="17"/>
        <v>25</v>
      </c>
      <c r="J167" s="15">
        <f t="shared" si="17"/>
        <v>25</v>
      </c>
      <c r="K167" s="15">
        <f t="shared" si="17"/>
        <v>100</v>
      </c>
    </row>
    <row r="168" spans="1:11" ht="58.5" customHeight="1" outlineLevel="3">
      <c r="A168" s="12" t="s">
        <v>113</v>
      </c>
      <c r="B168" s="12" t="s">
        <v>117</v>
      </c>
      <c r="C168" s="12" t="s">
        <v>125</v>
      </c>
      <c r="D168" s="12" t="s">
        <v>121</v>
      </c>
      <c r="E168" s="12" t="s">
        <v>87</v>
      </c>
      <c r="F168" s="12" t="s">
        <v>88</v>
      </c>
      <c r="G168" s="12" t="s">
        <v>18</v>
      </c>
      <c r="H168" s="12" t="s">
        <v>19</v>
      </c>
      <c r="I168" s="17">
        <v>25</v>
      </c>
      <c r="J168" s="17">
        <v>25</v>
      </c>
      <c r="K168" s="18">
        <f t="shared" si="12"/>
        <v>100</v>
      </c>
    </row>
    <row r="169" spans="1:11" s="24" customFormat="1" outlineLevel="3">
      <c r="A169" s="21" t="s">
        <v>113</v>
      </c>
      <c r="B169" s="21" t="s">
        <v>117</v>
      </c>
      <c r="C169" s="21" t="s">
        <v>126</v>
      </c>
      <c r="D169" s="27" t="s">
        <v>185</v>
      </c>
      <c r="E169" s="28"/>
      <c r="F169" s="28"/>
      <c r="G169" s="28"/>
      <c r="H169" s="29"/>
      <c r="I169" s="15">
        <f>I170</f>
        <v>2087</v>
      </c>
      <c r="J169" s="15">
        <f t="shared" ref="J169:K170" si="18">J170</f>
        <v>2086.9</v>
      </c>
      <c r="K169" s="15">
        <f t="shared" si="18"/>
        <v>99.995208433157643</v>
      </c>
    </row>
    <row r="170" spans="1:11" s="24" customFormat="1" outlineLevel="3">
      <c r="A170" s="21" t="s">
        <v>113</v>
      </c>
      <c r="B170" s="21" t="s">
        <v>117</v>
      </c>
      <c r="C170" s="21" t="s">
        <v>126</v>
      </c>
      <c r="D170" s="21" t="s">
        <v>121</v>
      </c>
      <c r="E170" s="27" t="s">
        <v>176</v>
      </c>
      <c r="F170" s="28"/>
      <c r="G170" s="28"/>
      <c r="H170" s="29"/>
      <c r="I170" s="15">
        <f>I171</f>
        <v>2087</v>
      </c>
      <c r="J170" s="15">
        <f t="shared" si="18"/>
        <v>2086.9</v>
      </c>
      <c r="K170" s="15">
        <f t="shared" si="18"/>
        <v>99.995208433157643</v>
      </c>
    </row>
    <row r="171" spans="1:11" ht="56.25" outlineLevel="3">
      <c r="A171" s="12" t="s">
        <v>113</v>
      </c>
      <c r="B171" s="12" t="s">
        <v>117</v>
      </c>
      <c r="C171" s="12" t="s">
        <v>126</v>
      </c>
      <c r="D171" s="12" t="s">
        <v>121</v>
      </c>
      <c r="E171" s="12" t="s">
        <v>87</v>
      </c>
      <c r="F171" s="12" t="s">
        <v>88</v>
      </c>
      <c r="G171" s="12" t="s">
        <v>18</v>
      </c>
      <c r="H171" s="12" t="s">
        <v>19</v>
      </c>
      <c r="I171" s="17">
        <v>2087</v>
      </c>
      <c r="J171" s="17">
        <v>2086.9</v>
      </c>
      <c r="K171" s="18">
        <f t="shared" si="12"/>
        <v>99.995208433157643</v>
      </c>
    </row>
    <row r="172" spans="1:11" ht="28.5" customHeight="1" outlineLevel="3">
      <c r="A172" s="23" t="s">
        <v>113</v>
      </c>
      <c r="B172" s="23" t="s">
        <v>117</v>
      </c>
      <c r="C172" s="23" t="s">
        <v>199</v>
      </c>
      <c r="D172" s="27" t="s">
        <v>200</v>
      </c>
      <c r="E172" s="28"/>
      <c r="F172" s="28"/>
      <c r="G172" s="28"/>
      <c r="H172" s="29"/>
      <c r="I172" s="15">
        <f>I173</f>
        <v>130</v>
      </c>
      <c r="J172" s="15">
        <f>J173</f>
        <v>121.9</v>
      </c>
      <c r="K172" s="15">
        <f t="shared" ref="J172:K174" si="19">K173</f>
        <v>93.769230769230774</v>
      </c>
    </row>
    <row r="173" spans="1:11" outlineLevel="3">
      <c r="A173" s="21" t="s">
        <v>113</v>
      </c>
      <c r="B173" s="21" t="s">
        <v>117</v>
      </c>
      <c r="C173" s="21" t="s">
        <v>127</v>
      </c>
      <c r="D173" s="27" t="s">
        <v>186</v>
      </c>
      <c r="E173" s="28"/>
      <c r="F173" s="28"/>
      <c r="G173" s="28"/>
      <c r="H173" s="29"/>
      <c r="I173" s="15">
        <f>I174</f>
        <v>130</v>
      </c>
      <c r="J173" s="15">
        <f t="shared" si="19"/>
        <v>121.9</v>
      </c>
      <c r="K173" s="15">
        <f t="shared" si="19"/>
        <v>93.769230769230774</v>
      </c>
    </row>
    <row r="174" spans="1:11" outlineLevel="3">
      <c r="A174" s="21" t="s">
        <v>113</v>
      </c>
      <c r="B174" s="21" t="s">
        <v>117</v>
      </c>
      <c r="C174" s="21" t="s">
        <v>127</v>
      </c>
      <c r="D174" s="21" t="s">
        <v>121</v>
      </c>
      <c r="E174" s="27" t="s">
        <v>176</v>
      </c>
      <c r="F174" s="28"/>
      <c r="G174" s="28"/>
      <c r="H174" s="29"/>
      <c r="I174" s="15">
        <f>I175</f>
        <v>130</v>
      </c>
      <c r="J174" s="15">
        <f t="shared" si="19"/>
        <v>121.9</v>
      </c>
      <c r="K174" s="15">
        <f t="shared" si="19"/>
        <v>93.769230769230774</v>
      </c>
    </row>
    <row r="175" spans="1:11" ht="56.25" outlineLevel="3">
      <c r="A175" s="12" t="s">
        <v>113</v>
      </c>
      <c r="B175" s="12" t="s">
        <v>117</v>
      </c>
      <c r="C175" s="12" t="s">
        <v>127</v>
      </c>
      <c r="D175" s="12" t="s">
        <v>121</v>
      </c>
      <c r="E175" s="12" t="s">
        <v>87</v>
      </c>
      <c r="F175" s="12" t="s">
        <v>88</v>
      </c>
      <c r="G175" s="12" t="s">
        <v>18</v>
      </c>
      <c r="H175" s="12" t="s">
        <v>19</v>
      </c>
      <c r="I175" s="17">
        <v>130</v>
      </c>
      <c r="J175" s="17">
        <v>121.9</v>
      </c>
      <c r="K175" s="18">
        <f t="shared" si="12"/>
        <v>93.769230769230774</v>
      </c>
    </row>
    <row r="176" spans="1:11" ht="21" customHeight="1" outlineLevel="3">
      <c r="A176" s="23" t="s">
        <v>113</v>
      </c>
      <c r="B176" s="23" t="s">
        <v>117</v>
      </c>
      <c r="C176" s="23" t="s">
        <v>201</v>
      </c>
      <c r="D176" s="27" t="s">
        <v>202</v>
      </c>
      <c r="E176" s="28"/>
      <c r="F176" s="28"/>
      <c r="G176" s="28"/>
      <c r="H176" s="29"/>
      <c r="I176" s="15">
        <f>I177+I180+I183+I186+I189</f>
        <v>522.79999999999995</v>
      </c>
      <c r="J176" s="15">
        <f>J177+J180+J183+J186+J189</f>
        <v>522.79999999999995</v>
      </c>
      <c r="K176" s="15">
        <f t="shared" ref="J176:K178" si="20">K177</f>
        <v>100</v>
      </c>
    </row>
    <row r="177" spans="1:11" outlineLevel="3">
      <c r="A177" s="21" t="s">
        <v>113</v>
      </c>
      <c r="B177" s="21" t="s">
        <v>117</v>
      </c>
      <c r="C177" s="21" t="s">
        <v>128</v>
      </c>
      <c r="D177" s="27" t="s">
        <v>187</v>
      </c>
      <c r="E177" s="28"/>
      <c r="F177" s="28"/>
      <c r="G177" s="28"/>
      <c r="H177" s="29"/>
      <c r="I177" s="15">
        <f>I178</f>
        <v>366.7</v>
      </c>
      <c r="J177" s="15">
        <f t="shared" si="20"/>
        <v>366.7</v>
      </c>
      <c r="K177" s="15">
        <f t="shared" si="20"/>
        <v>100</v>
      </c>
    </row>
    <row r="178" spans="1:11" outlineLevel="3">
      <c r="A178" s="21" t="s">
        <v>113</v>
      </c>
      <c r="B178" s="21" t="s">
        <v>117</v>
      </c>
      <c r="C178" s="21" t="s">
        <v>128</v>
      </c>
      <c r="D178" s="21" t="s">
        <v>121</v>
      </c>
      <c r="E178" s="27" t="s">
        <v>176</v>
      </c>
      <c r="F178" s="28"/>
      <c r="G178" s="28"/>
      <c r="H178" s="29"/>
      <c r="I178" s="15">
        <f>I179</f>
        <v>366.7</v>
      </c>
      <c r="J178" s="15">
        <f t="shared" si="20"/>
        <v>366.7</v>
      </c>
      <c r="K178" s="15">
        <f t="shared" si="20"/>
        <v>100</v>
      </c>
    </row>
    <row r="179" spans="1:11" ht="56.25" outlineLevel="3">
      <c r="A179" s="12" t="s">
        <v>113</v>
      </c>
      <c r="B179" s="12" t="s">
        <v>117</v>
      </c>
      <c r="C179" s="12" t="s">
        <v>128</v>
      </c>
      <c r="D179" s="12" t="s">
        <v>121</v>
      </c>
      <c r="E179" s="12" t="s">
        <v>87</v>
      </c>
      <c r="F179" s="12" t="s">
        <v>88</v>
      </c>
      <c r="G179" s="12" t="s">
        <v>18</v>
      </c>
      <c r="H179" s="12" t="s">
        <v>19</v>
      </c>
      <c r="I179" s="17">
        <v>366.7</v>
      </c>
      <c r="J179" s="17">
        <v>366.7</v>
      </c>
      <c r="K179" s="18">
        <f t="shared" si="12"/>
        <v>100</v>
      </c>
    </row>
    <row r="180" spans="1:11" outlineLevel="3">
      <c r="A180" s="21" t="s">
        <v>113</v>
      </c>
      <c r="B180" s="21" t="s">
        <v>117</v>
      </c>
      <c r="C180" s="21" t="s">
        <v>129</v>
      </c>
      <c r="D180" s="27" t="s">
        <v>188</v>
      </c>
      <c r="E180" s="28"/>
      <c r="F180" s="28"/>
      <c r="G180" s="28"/>
      <c r="H180" s="29"/>
      <c r="I180" s="15">
        <f>I181</f>
        <v>21</v>
      </c>
      <c r="J180" s="15">
        <f t="shared" ref="J180:K181" si="21">J181</f>
        <v>21</v>
      </c>
      <c r="K180" s="15">
        <f t="shared" si="21"/>
        <v>100</v>
      </c>
    </row>
    <row r="181" spans="1:11" outlineLevel="3">
      <c r="A181" s="21" t="s">
        <v>113</v>
      </c>
      <c r="B181" s="21" t="s">
        <v>117</v>
      </c>
      <c r="C181" s="21" t="s">
        <v>129</v>
      </c>
      <c r="D181" s="21" t="s">
        <v>121</v>
      </c>
      <c r="E181" s="27" t="s">
        <v>176</v>
      </c>
      <c r="F181" s="28"/>
      <c r="G181" s="28"/>
      <c r="H181" s="29"/>
      <c r="I181" s="15">
        <f>I182</f>
        <v>21</v>
      </c>
      <c r="J181" s="15">
        <f t="shared" si="21"/>
        <v>21</v>
      </c>
      <c r="K181" s="15">
        <f t="shared" si="21"/>
        <v>100</v>
      </c>
    </row>
    <row r="182" spans="1:11" ht="56.25" outlineLevel="3">
      <c r="A182" s="12" t="s">
        <v>113</v>
      </c>
      <c r="B182" s="12" t="s">
        <v>117</v>
      </c>
      <c r="C182" s="12" t="s">
        <v>129</v>
      </c>
      <c r="D182" s="12" t="s">
        <v>121</v>
      </c>
      <c r="E182" s="12" t="s">
        <v>87</v>
      </c>
      <c r="F182" s="12" t="s">
        <v>88</v>
      </c>
      <c r="G182" s="12" t="s">
        <v>18</v>
      </c>
      <c r="H182" s="12" t="s">
        <v>19</v>
      </c>
      <c r="I182" s="17">
        <v>21</v>
      </c>
      <c r="J182" s="17">
        <v>21</v>
      </c>
      <c r="K182" s="18">
        <f t="shared" si="12"/>
        <v>100</v>
      </c>
    </row>
    <row r="183" spans="1:11" ht="30.75" customHeight="1" outlineLevel="3">
      <c r="A183" s="21" t="s">
        <v>113</v>
      </c>
      <c r="B183" s="21" t="s">
        <v>117</v>
      </c>
      <c r="C183" s="21" t="s">
        <v>130</v>
      </c>
      <c r="D183" s="27" t="s">
        <v>189</v>
      </c>
      <c r="E183" s="28"/>
      <c r="F183" s="28"/>
      <c r="G183" s="28"/>
      <c r="H183" s="29"/>
      <c r="I183" s="15">
        <f>I184</f>
        <v>15.8</v>
      </c>
      <c r="J183" s="15">
        <f t="shared" ref="J183:K184" si="22">J184</f>
        <v>15.8</v>
      </c>
      <c r="K183" s="15">
        <f t="shared" si="22"/>
        <v>100</v>
      </c>
    </row>
    <row r="184" spans="1:11" outlineLevel="3">
      <c r="A184" s="21" t="s">
        <v>113</v>
      </c>
      <c r="B184" s="21" t="s">
        <v>117</v>
      </c>
      <c r="C184" s="21" t="s">
        <v>130</v>
      </c>
      <c r="D184" s="21" t="s">
        <v>121</v>
      </c>
      <c r="E184" s="27" t="s">
        <v>176</v>
      </c>
      <c r="F184" s="28"/>
      <c r="G184" s="28"/>
      <c r="H184" s="29"/>
      <c r="I184" s="15">
        <f>I185</f>
        <v>15.8</v>
      </c>
      <c r="J184" s="15">
        <f t="shared" si="22"/>
        <v>15.8</v>
      </c>
      <c r="K184" s="15">
        <f t="shared" si="22"/>
        <v>100</v>
      </c>
    </row>
    <row r="185" spans="1:11" ht="56.25" outlineLevel="3">
      <c r="A185" s="12" t="s">
        <v>113</v>
      </c>
      <c r="B185" s="12" t="s">
        <v>117</v>
      </c>
      <c r="C185" s="12" t="s">
        <v>130</v>
      </c>
      <c r="D185" s="12" t="s">
        <v>121</v>
      </c>
      <c r="E185" s="12" t="s">
        <v>87</v>
      </c>
      <c r="F185" s="12" t="s">
        <v>88</v>
      </c>
      <c r="G185" s="12" t="s">
        <v>18</v>
      </c>
      <c r="H185" s="12" t="s">
        <v>19</v>
      </c>
      <c r="I185" s="17">
        <v>15.8</v>
      </c>
      <c r="J185" s="17">
        <v>15.8</v>
      </c>
      <c r="K185" s="18">
        <f t="shared" si="12"/>
        <v>100</v>
      </c>
    </row>
    <row r="186" spans="1:11" outlineLevel="3">
      <c r="A186" s="21" t="s">
        <v>113</v>
      </c>
      <c r="B186" s="21" t="s">
        <v>117</v>
      </c>
      <c r="C186" s="21" t="s">
        <v>131</v>
      </c>
      <c r="D186" s="27" t="s">
        <v>190</v>
      </c>
      <c r="E186" s="28"/>
      <c r="F186" s="28"/>
      <c r="G186" s="28"/>
      <c r="H186" s="29"/>
      <c r="I186" s="15">
        <f>I187</f>
        <v>46.7</v>
      </c>
      <c r="J186" s="15">
        <f t="shared" ref="J186:K187" si="23">J187</f>
        <v>46.7</v>
      </c>
      <c r="K186" s="15">
        <f t="shared" si="23"/>
        <v>100</v>
      </c>
    </row>
    <row r="187" spans="1:11" outlineLevel="3">
      <c r="A187" s="21" t="s">
        <v>113</v>
      </c>
      <c r="B187" s="21" t="s">
        <v>117</v>
      </c>
      <c r="C187" s="21" t="s">
        <v>131</v>
      </c>
      <c r="D187" s="21" t="s">
        <v>121</v>
      </c>
      <c r="E187" s="27" t="s">
        <v>176</v>
      </c>
      <c r="F187" s="28"/>
      <c r="G187" s="28"/>
      <c r="H187" s="29"/>
      <c r="I187" s="15">
        <f>I188</f>
        <v>46.7</v>
      </c>
      <c r="J187" s="15">
        <f t="shared" si="23"/>
        <v>46.7</v>
      </c>
      <c r="K187" s="15">
        <f t="shared" si="23"/>
        <v>100</v>
      </c>
    </row>
    <row r="188" spans="1:11" ht="56.25" outlineLevel="3">
      <c r="A188" s="12" t="s">
        <v>113</v>
      </c>
      <c r="B188" s="12" t="s">
        <v>117</v>
      </c>
      <c r="C188" s="12" t="s">
        <v>131</v>
      </c>
      <c r="D188" s="12" t="s">
        <v>121</v>
      </c>
      <c r="E188" s="12" t="s">
        <v>87</v>
      </c>
      <c r="F188" s="12" t="s">
        <v>88</v>
      </c>
      <c r="G188" s="12" t="s">
        <v>18</v>
      </c>
      <c r="H188" s="12" t="s">
        <v>19</v>
      </c>
      <c r="I188" s="17">
        <v>46.7</v>
      </c>
      <c r="J188" s="17">
        <v>46.7</v>
      </c>
      <c r="K188" s="18">
        <f t="shared" si="12"/>
        <v>100</v>
      </c>
    </row>
    <row r="189" spans="1:11" ht="28.5" customHeight="1" outlineLevel="3">
      <c r="A189" s="21" t="s">
        <v>113</v>
      </c>
      <c r="B189" s="21" t="s">
        <v>117</v>
      </c>
      <c r="C189" s="21" t="s">
        <v>132</v>
      </c>
      <c r="D189" s="27" t="s">
        <v>191</v>
      </c>
      <c r="E189" s="28"/>
      <c r="F189" s="28"/>
      <c r="G189" s="28"/>
      <c r="H189" s="29"/>
      <c r="I189" s="15">
        <f>I190</f>
        <v>72.599999999999994</v>
      </c>
      <c r="J189" s="15">
        <f t="shared" ref="J189:K190" si="24">J190</f>
        <v>72.599999999999994</v>
      </c>
      <c r="K189" s="15">
        <f t="shared" si="24"/>
        <v>100</v>
      </c>
    </row>
    <row r="190" spans="1:11" outlineLevel="3">
      <c r="A190" s="21" t="s">
        <v>113</v>
      </c>
      <c r="B190" s="21" t="s">
        <v>117</v>
      </c>
      <c r="C190" s="21" t="s">
        <v>132</v>
      </c>
      <c r="D190" s="21" t="s">
        <v>121</v>
      </c>
      <c r="E190" s="27" t="s">
        <v>176</v>
      </c>
      <c r="F190" s="28"/>
      <c r="G190" s="28"/>
      <c r="H190" s="29"/>
      <c r="I190" s="15">
        <f>I191</f>
        <v>72.599999999999994</v>
      </c>
      <c r="J190" s="15">
        <f t="shared" si="24"/>
        <v>72.599999999999994</v>
      </c>
      <c r="K190" s="15">
        <f t="shared" si="24"/>
        <v>100</v>
      </c>
    </row>
    <row r="191" spans="1:11" ht="56.25" outlineLevel="3">
      <c r="A191" s="12" t="s">
        <v>113</v>
      </c>
      <c r="B191" s="12" t="s">
        <v>117</v>
      </c>
      <c r="C191" s="12" t="s">
        <v>132</v>
      </c>
      <c r="D191" s="12" t="s">
        <v>121</v>
      </c>
      <c r="E191" s="12" t="s">
        <v>87</v>
      </c>
      <c r="F191" s="12" t="s">
        <v>88</v>
      </c>
      <c r="G191" s="12" t="s">
        <v>18</v>
      </c>
      <c r="H191" s="12" t="s">
        <v>19</v>
      </c>
      <c r="I191" s="17">
        <v>72.599999999999994</v>
      </c>
      <c r="J191" s="17">
        <v>72.599999999999994</v>
      </c>
      <c r="K191" s="18">
        <f t="shared" si="12"/>
        <v>100</v>
      </c>
    </row>
    <row r="192" spans="1:11" ht="24" customHeight="1" outlineLevel="3">
      <c r="A192" s="23" t="s">
        <v>113</v>
      </c>
      <c r="B192" s="23" t="s">
        <v>117</v>
      </c>
      <c r="C192" s="23" t="s">
        <v>203</v>
      </c>
      <c r="D192" s="27" t="s">
        <v>204</v>
      </c>
      <c r="E192" s="28"/>
      <c r="F192" s="28"/>
      <c r="G192" s="28"/>
      <c r="H192" s="29"/>
      <c r="I192" s="15">
        <f>I193+I196</f>
        <v>17.5</v>
      </c>
      <c r="J192" s="15">
        <f>J193+J196</f>
        <v>17.5</v>
      </c>
      <c r="K192" s="15">
        <f t="shared" ref="J192:K193" si="25">K193</f>
        <v>100</v>
      </c>
    </row>
    <row r="193" spans="1:11" s="24" customFormat="1" ht="26.25" customHeight="1" outlineLevel="3">
      <c r="A193" s="21" t="s">
        <v>113</v>
      </c>
      <c r="B193" s="21" t="s">
        <v>117</v>
      </c>
      <c r="C193" s="21" t="s">
        <v>133</v>
      </c>
      <c r="D193" s="27" t="s">
        <v>180</v>
      </c>
      <c r="E193" s="28"/>
      <c r="F193" s="28"/>
      <c r="G193" s="28"/>
      <c r="H193" s="29"/>
      <c r="I193" s="15">
        <f>I194</f>
        <v>6.5</v>
      </c>
      <c r="J193" s="15">
        <f t="shared" si="25"/>
        <v>6.5</v>
      </c>
      <c r="K193" s="15">
        <f t="shared" si="25"/>
        <v>100</v>
      </c>
    </row>
    <row r="194" spans="1:11" s="24" customFormat="1" outlineLevel="3">
      <c r="A194" s="21" t="s">
        <v>113</v>
      </c>
      <c r="B194" s="21" t="s">
        <v>117</v>
      </c>
      <c r="C194" s="21" t="s">
        <v>133</v>
      </c>
      <c r="D194" s="21" t="s">
        <v>121</v>
      </c>
      <c r="E194" s="27" t="s">
        <v>176</v>
      </c>
      <c r="F194" s="28"/>
      <c r="G194" s="28"/>
      <c r="H194" s="29"/>
      <c r="I194" s="15">
        <f>I195</f>
        <v>6.5</v>
      </c>
      <c r="J194" s="15">
        <f t="shared" ref="J194:K194" si="26">J195</f>
        <v>6.5</v>
      </c>
      <c r="K194" s="15">
        <f t="shared" si="26"/>
        <v>100</v>
      </c>
    </row>
    <row r="195" spans="1:11" ht="44.25" customHeight="1" outlineLevel="3">
      <c r="A195" s="12" t="s">
        <v>113</v>
      </c>
      <c r="B195" s="12" t="s">
        <v>117</v>
      </c>
      <c r="C195" s="12" t="s">
        <v>133</v>
      </c>
      <c r="D195" s="12" t="s">
        <v>121</v>
      </c>
      <c r="E195" s="12" t="s">
        <v>87</v>
      </c>
      <c r="F195" s="12" t="s">
        <v>88</v>
      </c>
      <c r="G195" s="12" t="s">
        <v>18</v>
      </c>
      <c r="H195" s="12" t="s">
        <v>19</v>
      </c>
      <c r="I195" s="17">
        <v>6.5</v>
      </c>
      <c r="J195" s="17">
        <v>6.5</v>
      </c>
      <c r="K195" s="18">
        <f t="shared" si="12"/>
        <v>100</v>
      </c>
    </row>
    <row r="196" spans="1:11" s="24" customFormat="1" ht="25.5" customHeight="1" outlineLevel="3">
      <c r="A196" s="21" t="s">
        <v>113</v>
      </c>
      <c r="B196" s="21" t="s">
        <v>117</v>
      </c>
      <c r="C196" s="21" t="s">
        <v>134</v>
      </c>
      <c r="D196" s="27" t="s">
        <v>179</v>
      </c>
      <c r="E196" s="28"/>
      <c r="F196" s="28"/>
      <c r="G196" s="28"/>
      <c r="H196" s="29"/>
      <c r="I196" s="15">
        <f>I197</f>
        <v>11</v>
      </c>
      <c r="J196" s="15">
        <f t="shared" ref="J196:K197" si="27">J197</f>
        <v>11</v>
      </c>
      <c r="K196" s="15">
        <f t="shared" si="27"/>
        <v>100</v>
      </c>
    </row>
    <row r="197" spans="1:11" s="24" customFormat="1" outlineLevel="3">
      <c r="A197" s="21" t="s">
        <v>113</v>
      </c>
      <c r="B197" s="21" t="s">
        <v>117</v>
      </c>
      <c r="C197" s="21" t="s">
        <v>134</v>
      </c>
      <c r="D197" s="21" t="s">
        <v>121</v>
      </c>
      <c r="E197" s="27" t="s">
        <v>176</v>
      </c>
      <c r="F197" s="28"/>
      <c r="G197" s="28"/>
      <c r="H197" s="29"/>
      <c r="I197" s="15">
        <f>I198</f>
        <v>11</v>
      </c>
      <c r="J197" s="15">
        <f t="shared" si="27"/>
        <v>11</v>
      </c>
      <c r="K197" s="15">
        <f t="shared" si="27"/>
        <v>100</v>
      </c>
    </row>
    <row r="198" spans="1:11" ht="43.5" customHeight="1" outlineLevel="3">
      <c r="A198" s="12" t="s">
        <v>113</v>
      </c>
      <c r="B198" s="12" t="s">
        <v>117</v>
      </c>
      <c r="C198" s="12" t="s">
        <v>134</v>
      </c>
      <c r="D198" s="12" t="s">
        <v>121</v>
      </c>
      <c r="E198" s="12" t="s">
        <v>87</v>
      </c>
      <c r="F198" s="12" t="s">
        <v>88</v>
      </c>
      <c r="G198" s="12" t="s">
        <v>18</v>
      </c>
      <c r="H198" s="12" t="s">
        <v>19</v>
      </c>
      <c r="I198" s="17">
        <v>11</v>
      </c>
      <c r="J198" s="17">
        <v>11</v>
      </c>
      <c r="K198" s="18">
        <f t="shared" si="12"/>
        <v>100</v>
      </c>
    </row>
    <row r="199" spans="1:11" ht="28.5" customHeight="1" outlineLevel="3">
      <c r="A199" s="23" t="s">
        <v>113</v>
      </c>
      <c r="B199" s="23" t="s">
        <v>117</v>
      </c>
      <c r="C199" s="23" t="s">
        <v>205</v>
      </c>
      <c r="D199" s="27" t="s">
        <v>206</v>
      </c>
      <c r="E199" s="28"/>
      <c r="F199" s="28"/>
      <c r="G199" s="28"/>
      <c r="H199" s="29"/>
      <c r="I199" s="15">
        <f>I200</f>
        <v>1014.8</v>
      </c>
      <c r="J199" s="15">
        <f>J200</f>
        <v>1014.8</v>
      </c>
      <c r="K199" s="15">
        <f t="shared" ref="J199:K201" si="28">K200</f>
        <v>100</v>
      </c>
    </row>
    <row r="200" spans="1:11" ht="27.75" customHeight="1" outlineLevel="3">
      <c r="A200" s="12" t="s">
        <v>113</v>
      </c>
      <c r="B200" s="12" t="s">
        <v>117</v>
      </c>
      <c r="C200" s="12" t="s">
        <v>135</v>
      </c>
      <c r="D200" s="27" t="s">
        <v>178</v>
      </c>
      <c r="E200" s="28"/>
      <c r="F200" s="28"/>
      <c r="G200" s="28"/>
      <c r="H200" s="29"/>
      <c r="I200" s="15">
        <f>I201</f>
        <v>1014.8</v>
      </c>
      <c r="J200" s="15">
        <f t="shared" si="28"/>
        <v>1014.8</v>
      </c>
      <c r="K200" s="15">
        <f t="shared" si="28"/>
        <v>100</v>
      </c>
    </row>
    <row r="201" spans="1:11" outlineLevel="3">
      <c r="A201" s="12" t="s">
        <v>113</v>
      </c>
      <c r="B201" s="12" t="s">
        <v>117</v>
      </c>
      <c r="C201" s="12" t="s">
        <v>135</v>
      </c>
      <c r="D201" s="12" t="s">
        <v>121</v>
      </c>
      <c r="E201" s="27" t="s">
        <v>176</v>
      </c>
      <c r="F201" s="28"/>
      <c r="G201" s="28"/>
      <c r="H201" s="29"/>
      <c r="I201" s="15">
        <f>I202</f>
        <v>1014.8</v>
      </c>
      <c r="J201" s="15">
        <f t="shared" si="28"/>
        <v>1014.8</v>
      </c>
      <c r="K201" s="15">
        <f t="shared" si="28"/>
        <v>100</v>
      </c>
    </row>
    <row r="202" spans="1:11" ht="36" customHeight="1" outlineLevel="3">
      <c r="A202" s="12" t="s">
        <v>113</v>
      </c>
      <c r="B202" s="12" t="s">
        <v>117</v>
      </c>
      <c r="C202" s="12" t="s">
        <v>135</v>
      </c>
      <c r="D202" s="12" t="s">
        <v>121</v>
      </c>
      <c r="E202" s="12" t="s">
        <v>87</v>
      </c>
      <c r="F202" s="12" t="s">
        <v>88</v>
      </c>
      <c r="G202" s="12" t="s">
        <v>18</v>
      </c>
      <c r="H202" s="12" t="s">
        <v>19</v>
      </c>
      <c r="I202" s="17">
        <v>1014.8</v>
      </c>
      <c r="J202" s="17">
        <v>1014.8</v>
      </c>
      <c r="K202" s="18">
        <f t="shared" si="12"/>
        <v>100</v>
      </c>
    </row>
    <row r="203" spans="1:11" ht="17.25" customHeight="1" outlineLevel="1">
      <c r="A203" s="11" t="s">
        <v>113</v>
      </c>
      <c r="B203" s="11" t="s">
        <v>99</v>
      </c>
      <c r="C203" s="30" t="s">
        <v>100</v>
      </c>
      <c r="D203" s="30"/>
      <c r="E203" s="30"/>
      <c r="F203" s="30"/>
      <c r="G203" s="30"/>
      <c r="H203" s="30"/>
      <c r="I203" s="15">
        <v>95</v>
      </c>
      <c r="J203" s="15">
        <v>95</v>
      </c>
      <c r="K203" s="16">
        <f t="shared" si="12"/>
        <v>100</v>
      </c>
    </row>
    <row r="204" spans="1:11" ht="16.5" customHeight="1" outlineLevel="2">
      <c r="A204" s="11" t="s">
        <v>113</v>
      </c>
      <c r="B204" s="11" t="s">
        <v>136</v>
      </c>
      <c r="C204" s="30" t="s">
        <v>137</v>
      </c>
      <c r="D204" s="30"/>
      <c r="E204" s="30"/>
      <c r="F204" s="30"/>
      <c r="G204" s="30"/>
      <c r="H204" s="30"/>
      <c r="I204" s="15">
        <v>95</v>
      </c>
      <c r="J204" s="15">
        <v>95</v>
      </c>
      <c r="K204" s="16">
        <f t="shared" si="12"/>
        <v>100</v>
      </c>
    </row>
    <row r="205" spans="1:11" outlineLevel="2">
      <c r="A205" s="23" t="s">
        <v>113</v>
      </c>
      <c r="B205" s="23" t="s">
        <v>136</v>
      </c>
      <c r="C205" s="23" t="s">
        <v>192</v>
      </c>
      <c r="D205" s="27" t="s">
        <v>193</v>
      </c>
      <c r="E205" s="28"/>
      <c r="F205" s="28"/>
      <c r="G205" s="28"/>
      <c r="H205" s="29"/>
      <c r="I205" s="15">
        <f>I204</f>
        <v>95</v>
      </c>
      <c r="J205" s="15">
        <f>J204</f>
        <v>95</v>
      </c>
      <c r="K205" s="16">
        <f t="shared" ref="K205" si="29">J205/I205*100</f>
        <v>100</v>
      </c>
    </row>
    <row r="206" spans="1:11" ht="39.75" customHeight="1" outlineLevel="2">
      <c r="A206" s="23" t="s">
        <v>113</v>
      </c>
      <c r="B206" s="23" t="s">
        <v>136</v>
      </c>
      <c r="C206" s="23" t="s">
        <v>207</v>
      </c>
      <c r="D206" s="27" t="s">
        <v>208</v>
      </c>
      <c r="E206" s="28"/>
      <c r="F206" s="28"/>
      <c r="G206" s="28"/>
      <c r="H206" s="29"/>
      <c r="I206" s="15">
        <f>I204</f>
        <v>95</v>
      </c>
      <c r="J206" s="15">
        <f>J204</f>
        <v>95</v>
      </c>
      <c r="K206" s="16">
        <f t="shared" si="12"/>
        <v>100</v>
      </c>
    </row>
    <row r="207" spans="1:11" s="24" customFormat="1" ht="21.75" customHeight="1" outlineLevel="2">
      <c r="A207" s="21" t="s">
        <v>113</v>
      </c>
      <c r="B207" s="21" t="s">
        <v>136</v>
      </c>
      <c r="C207" s="21" t="s">
        <v>138</v>
      </c>
      <c r="D207" s="27" t="s">
        <v>177</v>
      </c>
      <c r="E207" s="28"/>
      <c r="F207" s="28"/>
      <c r="G207" s="28"/>
      <c r="H207" s="29"/>
      <c r="I207" s="15">
        <f>I208</f>
        <v>95</v>
      </c>
      <c r="J207" s="15">
        <f>J208</f>
        <v>95</v>
      </c>
      <c r="K207" s="16">
        <f t="shared" si="12"/>
        <v>100</v>
      </c>
    </row>
    <row r="208" spans="1:11" s="24" customFormat="1" ht="16.5" customHeight="1" outlineLevel="2">
      <c r="A208" s="21" t="s">
        <v>113</v>
      </c>
      <c r="B208" s="21" t="s">
        <v>136</v>
      </c>
      <c r="C208" s="21" t="s">
        <v>138</v>
      </c>
      <c r="D208" s="21" t="s">
        <v>121</v>
      </c>
      <c r="E208" s="27" t="s">
        <v>176</v>
      </c>
      <c r="F208" s="28"/>
      <c r="G208" s="28"/>
      <c r="H208" s="29"/>
      <c r="I208" s="15">
        <f>I209</f>
        <v>95</v>
      </c>
      <c r="J208" s="15">
        <f>J209</f>
        <v>95</v>
      </c>
      <c r="K208" s="16">
        <f t="shared" si="12"/>
        <v>100</v>
      </c>
    </row>
    <row r="209" spans="1:11" ht="39" customHeight="1" outlineLevel="3">
      <c r="A209" s="12" t="s">
        <v>113</v>
      </c>
      <c r="B209" s="12" t="s">
        <v>136</v>
      </c>
      <c r="C209" s="12" t="s">
        <v>138</v>
      </c>
      <c r="D209" s="12" t="s">
        <v>121</v>
      </c>
      <c r="E209" s="12" t="s">
        <v>87</v>
      </c>
      <c r="F209" s="12" t="s">
        <v>88</v>
      </c>
      <c r="G209" s="12" t="s">
        <v>18</v>
      </c>
      <c r="H209" s="12" t="s">
        <v>19</v>
      </c>
      <c r="I209" s="17">
        <v>95</v>
      </c>
      <c r="J209" s="17">
        <v>95</v>
      </c>
      <c r="K209" s="18">
        <f t="shared" si="12"/>
        <v>100</v>
      </c>
    </row>
    <row r="210" spans="1:11">
      <c r="A210" s="46" t="s">
        <v>139</v>
      </c>
      <c r="B210" s="47"/>
      <c r="C210" s="47"/>
      <c r="D210" s="47"/>
      <c r="E210" s="47"/>
      <c r="F210" s="47"/>
      <c r="G210" s="47"/>
      <c r="H210" s="48"/>
      <c r="I210" s="19">
        <v>225696.6</v>
      </c>
      <c r="J210" s="19">
        <v>187577.9</v>
      </c>
      <c r="K210" s="16">
        <f t="shared" si="12"/>
        <v>83.110644998639756</v>
      </c>
    </row>
    <row r="211" spans="1:11">
      <c r="A211" s="1"/>
    </row>
    <row r="212" spans="1:11">
      <c r="A212" s="1"/>
    </row>
  </sheetData>
  <mergeCells count="133">
    <mergeCell ref="A210:H210"/>
    <mergeCell ref="D14:H14"/>
    <mergeCell ref="D26:H26"/>
    <mergeCell ref="D35:H35"/>
    <mergeCell ref="D25:H25"/>
    <mergeCell ref="D55:H55"/>
    <mergeCell ref="D61:H61"/>
    <mergeCell ref="D86:H86"/>
    <mergeCell ref="D92:H92"/>
    <mergeCell ref="D97:H97"/>
    <mergeCell ref="D107:H107"/>
    <mergeCell ref="D137:H137"/>
    <mergeCell ref="D142:H142"/>
    <mergeCell ref="D150:H150"/>
    <mergeCell ref="D156:H156"/>
    <mergeCell ref="D172:H172"/>
    <mergeCell ref="D176:H176"/>
    <mergeCell ref="D192:H192"/>
    <mergeCell ref="D199:H199"/>
    <mergeCell ref="D206:H206"/>
    <mergeCell ref="D205:H205"/>
    <mergeCell ref="C96:H96"/>
    <mergeCell ref="C53:H53"/>
    <mergeCell ref="C54:H54"/>
    <mergeCell ref="J1:K1"/>
    <mergeCell ref="I2:K2"/>
    <mergeCell ref="A5:K5"/>
    <mergeCell ref="A1:D1"/>
    <mergeCell ref="A6:E6"/>
    <mergeCell ref="E27:H27"/>
    <mergeCell ref="E30:H30"/>
    <mergeCell ref="E32:H32"/>
    <mergeCell ref="E36:H36"/>
    <mergeCell ref="J8:K8"/>
    <mergeCell ref="D13:H13"/>
    <mergeCell ref="A7:E7"/>
    <mergeCell ref="B10:H10"/>
    <mergeCell ref="C11:H11"/>
    <mergeCell ref="C12:H12"/>
    <mergeCell ref="C24:H24"/>
    <mergeCell ref="C59:H59"/>
    <mergeCell ref="C60:H60"/>
    <mergeCell ref="C85:H85"/>
    <mergeCell ref="C90:H90"/>
    <mergeCell ref="C91:H91"/>
    <mergeCell ref="E15:H15"/>
    <mergeCell ref="E22:H22"/>
    <mergeCell ref="E39:H39"/>
    <mergeCell ref="D41:H41"/>
    <mergeCell ref="E42:H42"/>
    <mergeCell ref="E45:H45"/>
    <mergeCell ref="D47:H47"/>
    <mergeCell ref="E48:H48"/>
    <mergeCell ref="E69:H69"/>
    <mergeCell ref="D68:H68"/>
    <mergeCell ref="E72:H72"/>
    <mergeCell ref="D71:H71"/>
    <mergeCell ref="E75:H75"/>
    <mergeCell ref="D74:H74"/>
    <mergeCell ref="E51:H51"/>
    <mergeCell ref="E57:H57"/>
    <mergeCell ref="D56:H56"/>
    <mergeCell ref="E63:H63"/>
    <mergeCell ref="D62:H62"/>
    <mergeCell ref="C149:H149"/>
    <mergeCell ref="C203:H203"/>
    <mergeCell ref="C204:H204"/>
    <mergeCell ref="C106:H106"/>
    <mergeCell ref="C135:H135"/>
    <mergeCell ref="C136:H136"/>
    <mergeCell ref="C141:H141"/>
    <mergeCell ref="B147:H147"/>
    <mergeCell ref="C148:H148"/>
    <mergeCell ref="D115:H115"/>
    <mergeCell ref="E116:H116"/>
    <mergeCell ref="E121:H121"/>
    <mergeCell ref="D120:H120"/>
    <mergeCell ref="E124:H124"/>
    <mergeCell ref="D123:H123"/>
    <mergeCell ref="E132:H132"/>
    <mergeCell ref="D131:H131"/>
    <mergeCell ref="D138:H138"/>
    <mergeCell ref="E139:H139"/>
    <mergeCell ref="D143:H143"/>
    <mergeCell ref="E144:H144"/>
    <mergeCell ref="E94:H94"/>
    <mergeCell ref="D93:H93"/>
    <mergeCell ref="D98:H98"/>
    <mergeCell ref="E99:H99"/>
    <mergeCell ref="E101:H101"/>
    <mergeCell ref="E78:H78"/>
    <mergeCell ref="D77:H77"/>
    <mergeCell ref="E82:H82"/>
    <mergeCell ref="D81:H81"/>
    <mergeCell ref="E88:H88"/>
    <mergeCell ref="D87:H87"/>
    <mergeCell ref="E103:H103"/>
    <mergeCell ref="D108:H108"/>
    <mergeCell ref="E109:H109"/>
    <mergeCell ref="E111:H111"/>
    <mergeCell ref="E208:H208"/>
    <mergeCell ref="E201:H201"/>
    <mergeCell ref="D200:H200"/>
    <mergeCell ref="E197:H197"/>
    <mergeCell ref="D196:H196"/>
    <mergeCell ref="E194:H194"/>
    <mergeCell ref="D193:H193"/>
    <mergeCell ref="E158:H158"/>
    <mergeCell ref="E161:H161"/>
    <mergeCell ref="E164:H164"/>
    <mergeCell ref="E167:H167"/>
    <mergeCell ref="E170:H170"/>
    <mergeCell ref="E190:H190"/>
    <mergeCell ref="E187:H187"/>
    <mergeCell ref="E184:H184"/>
    <mergeCell ref="E181:H181"/>
    <mergeCell ref="E178:H178"/>
    <mergeCell ref="D151:H151"/>
    <mergeCell ref="E152:H152"/>
    <mergeCell ref="E154:H154"/>
    <mergeCell ref="D207:H207"/>
    <mergeCell ref="D177:H177"/>
    <mergeCell ref="D180:H180"/>
    <mergeCell ref="D183:H183"/>
    <mergeCell ref="D186:H186"/>
    <mergeCell ref="D189:H189"/>
    <mergeCell ref="E174:H174"/>
    <mergeCell ref="D157:H157"/>
    <mergeCell ref="D160:H160"/>
    <mergeCell ref="D163:H163"/>
    <mergeCell ref="D166:H166"/>
    <mergeCell ref="D169:H169"/>
    <mergeCell ref="D173:H173"/>
  </mergeCells>
  <pageMargins left="0.74803149606299213" right="0" top="0" bottom="0" header="0" footer="0"/>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Бюджет</vt:lpstr>
      <vt:lpstr>Бюджет!APPT</vt:lpstr>
      <vt:lpstr>Бюджет!FIO</vt:lpstr>
      <vt:lpstr>Бюджет!SIGN</vt:lpstr>
      <vt:lpstr>Бюджет!Заголовки_для_печати</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Администратор</cp:lastModifiedBy>
  <cp:lastPrinted>2015-03-27T08:57:35Z</cp:lastPrinted>
  <dcterms:created xsi:type="dcterms:W3CDTF">2002-03-11T10:22:12Z</dcterms:created>
  <dcterms:modified xsi:type="dcterms:W3CDTF">2015-03-27T08:57:37Z</dcterms:modified>
</cp:coreProperties>
</file>