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140" windowWidth="15480" windowHeight="4995"/>
  </bookViews>
  <sheets>
    <sheet name="доходы" sheetId="4" r:id="rId1"/>
  </sheets>
  <definedNames>
    <definedName name="_xlnm.Print_Area" localSheetId="0">доходы!$A$1:$E$111</definedName>
  </definedNames>
  <calcPr calcId="145621"/>
</workbook>
</file>

<file path=xl/calcChain.xml><?xml version="1.0" encoding="utf-8"?>
<calcChain xmlns="http://schemas.openxmlformats.org/spreadsheetml/2006/main">
  <c r="E110" i="4" l="1"/>
  <c r="E111" i="4"/>
  <c r="D108" i="4"/>
  <c r="D107" i="4" s="1"/>
  <c r="D106" i="4" s="1"/>
  <c r="C108" i="4"/>
  <c r="C107" i="4" s="1"/>
  <c r="C106" i="4" s="1"/>
  <c r="E88" i="4"/>
  <c r="D87" i="4"/>
  <c r="E87" i="4" s="1"/>
  <c r="C87" i="4"/>
  <c r="E48" i="4" l="1"/>
  <c r="E49" i="4"/>
  <c r="D48" i="4"/>
  <c r="C48" i="4"/>
  <c r="E21" i="4" l="1"/>
  <c r="E55" i="4" l="1"/>
  <c r="E56" i="4"/>
  <c r="E58" i="4"/>
  <c r="D75" i="4" l="1"/>
  <c r="C75" i="4"/>
  <c r="D104" i="4"/>
  <c r="E12" i="4"/>
  <c r="E13" i="4"/>
  <c r="E14" i="4"/>
  <c r="E15" i="4"/>
  <c r="E18" i="4"/>
  <c r="E19" i="4"/>
  <c r="E20" i="4"/>
  <c r="E28" i="4"/>
  <c r="E31" i="4"/>
  <c r="E33" i="4"/>
  <c r="E37" i="4"/>
  <c r="E45" i="4"/>
  <c r="E47" i="4"/>
  <c r="E53" i="4"/>
  <c r="E62" i="4"/>
  <c r="E65" i="4"/>
  <c r="E69" i="4"/>
  <c r="E71" i="4"/>
  <c r="E73" i="4"/>
  <c r="E78" i="4"/>
  <c r="E83" i="4"/>
  <c r="E85" i="4"/>
  <c r="E90" i="4"/>
  <c r="E95" i="4"/>
  <c r="E98" i="4"/>
  <c r="E100" i="4"/>
  <c r="E102" i="4"/>
  <c r="E105" i="4"/>
  <c r="D89" i="4"/>
  <c r="C89" i="4"/>
  <c r="E89" i="4" l="1"/>
  <c r="D70" i="4"/>
  <c r="C70" i="4"/>
  <c r="D72" i="4"/>
  <c r="C72" i="4"/>
  <c r="D77" i="4"/>
  <c r="D74" i="4" s="1"/>
  <c r="C77" i="4"/>
  <c r="C74" i="4" s="1"/>
  <c r="E72" i="4" l="1"/>
  <c r="E70" i="4"/>
  <c r="E74" i="4"/>
  <c r="E77" i="4"/>
  <c r="C104" i="4" l="1"/>
  <c r="E92" i="4"/>
  <c r="E104" i="4" l="1"/>
  <c r="D11" i="4"/>
  <c r="D17" i="4"/>
  <c r="D23" i="4"/>
  <c r="D27" i="4"/>
  <c r="D30" i="4"/>
  <c r="D32" i="4"/>
  <c r="D36" i="4"/>
  <c r="D40" i="4"/>
  <c r="D44" i="4"/>
  <c r="D43" i="4" s="1"/>
  <c r="D46" i="4"/>
  <c r="D52" i="4"/>
  <c r="D55" i="4"/>
  <c r="D57" i="4"/>
  <c r="D61" i="4"/>
  <c r="D64" i="4"/>
  <c r="D68" i="4"/>
  <c r="D82" i="4"/>
  <c r="D84" i="4"/>
  <c r="D91" i="4"/>
  <c r="D86" i="4" s="1"/>
  <c r="D94" i="4"/>
  <c r="D97" i="4"/>
  <c r="D99" i="4"/>
  <c r="D101" i="4"/>
  <c r="D103" i="4"/>
  <c r="D110" i="4"/>
  <c r="D93" i="4" l="1"/>
  <c r="D67" i="4"/>
  <c r="D51" i="4"/>
  <c r="D63" i="4"/>
  <c r="D60" i="4"/>
  <c r="D39" i="4"/>
  <c r="D35" i="4"/>
  <c r="D22" i="4"/>
  <c r="D16" i="4"/>
  <c r="D10" i="4"/>
  <c r="D29" i="4"/>
  <c r="D54" i="4"/>
  <c r="D81" i="4"/>
  <c r="D96" i="4"/>
  <c r="D66" i="4" l="1"/>
  <c r="D59" i="4"/>
  <c r="D50" i="4"/>
  <c r="D42" i="4"/>
  <c r="D38" i="4"/>
  <c r="D34" i="4"/>
  <c r="D26" i="4"/>
  <c r="D80" i="4"/>
  <c r="D79" i="4" s="1"/>
  <c r="D9" i="4" l="1"/>
  <c r="C101" i="4"/>
  <c r="E101" i="4" s="1"/>
  <c r="C99" i="4"/>
  <c r="E99" i="4" s="1"/>
  <c r="D8" i="4" l="1"/>
  <c r="C17" i="4"/>
  <c r="E17" i="4" s="1"/>
  <c r="C61" i="4" l="1"/>
  <c r="E61" i="4" s="1"/>
  <c r="C60" i="4" l="1"/>
  <c r="E60" i="4" s="1"/>
  <c r="C46" i="4" l="1"/>
  <c r="E46" i="4" s="1"/>
  <c r="C94" i="4" l="1"/>
  <c r="E94" i="4" s="1"/>
  <c r="C93" i="4" l="1"/>
  <c r="E93" i="4" s="1"/>
  <c r="C16" i="4" l="1"/>
  <c r="E16" i="4" s="1"/>
  <c r="C36" i="4" l="1"/>
  <c r="E36" i="4" s="1"/>
  <c r="C11" i="4"/>
  <c r="E11" i="4" s="1"/>
  <c r="C23" i="4"/>
  <c r="C22" i="4" s="1"/>
  <c r="C27" i="4"/>
  <c r="E27" i="4" s="1"/>
  <c r="C30" i="4"/>
  <c r="E30" i="4" s="1"/>
  <c r="C32" i="4"/>
  <c r="E32" i="4" s="1"/>
  <c r="C44" i="4"/>
  <c r="C64" i="4"/>
  <c r="E64" i="4" s="1"/>
  <c r="C68" i="4"/>
  <c r="E68" i="4" s="1"/>
  <c r="C52" i="4"/>
  <c r="E52" i="4" s="1"/>
  <c r="C57" i="4"/>
  <c r="E57" i="4" s="1"/>
  <c r="C55" i="4"/>
  <c r="C40" i="4"/>
  <c r="C82" i="4"/>
  <c r="E82" i="4" s="1"/>
  <c r="C84" i="4"/>
  <c r="E84" i="4" s="1"/>
  <c r="C97" i="4"/>
  <c r="E97" i="4" s="1"/>
  <c r="C103" i="4"/>
  <c r="E103" i="4" s="1"/>
  <c r="C110" i="4"/>
  <c r="E44" i="4" l="1"/>
  <c r="C43" i="4"/>
  <c r="E43" i="4" s="1"/>
  <c r="C96" i="4"/>
  <c r="E96" i="4" s="1"/>
  <c r="C63" i="4"/>
  <c r="E63" i="4" s="1"/>
  <c r="C35" i="4"/>
  <c r="E35" i="4" s="1"/>
  <c r="C39" i="4"/>
  <c r="C67" i="4"/>
  <c r="C51" i="4"/>
  <c r="E51" i="4" s="1"/>
  <c r="C10" i="4"/>
  <c r="E10" i="4" s="1"/>
  <c r="C91" i="4"/>
  <c r="C81" i="4"/>
  <c r="E81" i="4" s="1"/>
  <c r="C54" i="4"/>
  <c r="E54" i="4" s="1"/>
  <c r="C29" i="4"/>
  <c r="E29" i="4" s="1"/>
  <c r="E91" i="4" l="1"/>
  <c r="C86" i="4"/>
  <c r="C66" i="4"/>
  <c r="E66" i="4" s="1"/>
  <c r="E67" i="4"/>
  <c r="E86" i="4"/>
  <c r="C38" i="4"/>
  <c r="C59" i="4"/>
  <c r="E59" i="4" s="1"/>
  <c r="C34" i="4"/>
  <c r="E34" i="4" s="1"/>
  <c r="C50" i="4"/>
  <c r="E50" i="4" s="1"/>
  <c r="C26" i="4"/>
  <c r="E26" i="4" s="1"/>
  <c r="C42" i="4"/>
  <c r="E42" i="4" s="1"/>
  <c r="C9" i="4" l="1"/>
  <c r="E9" i="4" s="1"/>
  <c r="C80" i="4"/>
  <c r="E80" i="4" l="1"/>
  <c r="C79" i="4"/>
  <c r="E79" i="4"/>
  <c r="C8" i="4" l="1"/>
  <c r="E8" i="4" s="1"/>
</calcChain>
</file>

<file path=xl/sharedStrings.xml><?xml version="1.0" encoding="utf-8"?>
<sst xmlns="http://schemas.openxmlformats.org/spreadsheetml/2006/main" count="215" uniqueCount="213">
  <si>
    <t>Налог на доходы физических лиц</t>
  </si>
  <si>
    <t>000 1 01 02040 01 0000 110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</si>
  <si>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</si>
  <si>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</si>
  <si>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</si>
  <si>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</si>
  <si>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</si>
  <si>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</si>
  <si>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</si>
  <si>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</si>
  <si>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</si>
  <si>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</si>
  <si>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</si>
  <si>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</si>
  <si>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</si>
  <si>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</si>
  <si>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</si>
  <si>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000 2 02 04014 10 0000 151</t>
  </si>
  <si>
    <t>000 2 02 04999 00 0000 151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</si>
  <si>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</si>
  <si>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</si>
  <si>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</si>
  <si>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</si>
  <si>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</si>
  <si>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</si>
  <si>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</si>
  <si>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</si>
  <si>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</si>
  <si>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</si>
  <si>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</si>
  <si>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</si>
  <si>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</si>
  <si>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</si>
  <si>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</si>
  <si>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</si>
  <si>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</si>
  <si>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</si>
  <si>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</si>
  <si>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</si>
  <si>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</si>
  <si>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</si>
  <si>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</si>
  <si>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</si>
  <si>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</si>
  <si>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</si>
  <si>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</si>
  <si>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</si>
  <si>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</si>
  <si>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</si>
  <si>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</si>
  <si>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</si>
  <si>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</si>
  <si>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</si>
  <si>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</si>
  <si>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</si>
  <si>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</si>
  <si>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</si>
  <si>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</si>
  <si>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</si>
  <si>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тыс. рублей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</si>
  <si>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</si>
  <si>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</si>
  <si>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</si>
  <si>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</si>
  <si>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</si>
  <si>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</si>
  <si>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</si>
  <si>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</si>
  <si>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Прочие субсидии бюджетам городских поселений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</si>
  <si>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</si>
  <si>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</si>
  <si>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</si>
  <si>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</si>
  <si>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</si>
  <si>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</si>
  <si>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</si>
  <si>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</si>
  <si>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</si>
  <si>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</si>
  <si>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</si>
  <si>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</si>
  <si>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</si>
  <si>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</si>
  <si>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</si>
  <si>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</si>
  <si>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</si>
  <si>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</si>
  <si>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</si>
  <si>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Дотации бюджетам городских поселений на поддержку мер по обеспечению сбалансированности бюджетов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</si>
  <si>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</si>
  <si>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</si>
  <si>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</si>
  <si>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</si>
  <si>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</si>
  <si>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</si>
  <si>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</si>
  <si>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</si>
  <si>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</si>
  <si>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</si>
  <si>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</si>
  <si>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</si>
  <si>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</si>
  <si>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</si>
  <si>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</si>
  <si>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</si>
  <si>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Код бюджетной классификации</t>
  </si>
  <si>
    <t>Наименование кода классификации доходов</t>
  </si>
  <si>
    <t>Исполнено</t>
  </si>
  <si>
    <t>%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</si>
  <si>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</si>
  <si>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</si>
  <si>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</si>
  <si>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</si>
  <si>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</si>
  <si>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</si>
  <si>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</si>
  <si>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</si>
  <si>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</si>
  <si>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</si>
  <si>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</si>
  <si>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</si>
  <si>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</si>
  <si>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</si>
  <si>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</si>
  <si>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1 03 02240 01 0000 110</t>
  </si>
  <si>
    <t>1 06 06033 13 0000 110</t>
  </si>
  <si>
    <t>1 06 06040 00 0000 110</t>
  </si>
  <si>
    <t>1 06 06043 13 0000 110</t>
  </si>
  <si>
    <t>1 08 00000 00 0000 000</t>
  </si>
  <si>
    <t>1 08  07000 01 0000 110</t>
  </si>
  <si>
    <t>1 08  07170 01 0000 110</t>
  </si>
  <si>
    <t>1 08  07175 01 0000 110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</si>
  <si>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</si>
  <si>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</si>
  <si>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</si>
  <si>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</si>
  <si>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</si>
  <si>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</si>
  <si>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1 13 00000 00 0000 000</t>
  </si>
  <si>
    <t>1 13 02000 00 0000 130</t>
  </si>
  <si>
    <t>1 13 02060 00 0000 130</t>
  </si>
  <si>
    <t>1 13 02065 13 0000 130</t>
  </si>
  <si>
    <t>1 14 00000 00 0000 000</t>
  </si>
  <si>
    <t>1 14 02000 00 0000 000</t>
  </si>
  <si>
    <t>1 14 02050 13 0000 410</t>
  </si>
  <si>
    <t>1 14 02053 13 0000 410</t>
  </si>
  <si>
    <t>1 14 06000 00 0000 430</t>
  </si>
  <si>
    <t>1 14 06010 00 0000 430</t>
  </si>
  <si>
    <t>1 14 06013 13 0000 430</t>
  </si>
  <si>
    <t>1 16 33000 00 0000 140</t>
  </si>
  <si>
    <t>1 16 33050 13 0000 140</t>
  </si>
  <si>
    <t>1 16 90000 00 0000 140</t>
  </si>
  <si>
    <t>1 16 90050 13 0000 140</t>
  </si>
  <si>
    <t>1 17 00000 00 0000 000</t>
  </si>
  <si>
    <t>1 17 05000 00 0000 180</t>
  </si>
  <si>
    <t>1 17 05050 13 0000 180</t>
  </si>
  <si>
    <t>2 00 00000 00 0000 000</t>
  </si>
  <si>
    <t>2 02 00000 00 0000 000</t>
  </si>
  <si>
    <t>2 07 00000 00 0000 000</t>
  </si>
  <si>
    <t>2 07 05000 13 0000 180</t>
  </si>
  <si>
    <t>2 07 05030 13 0000 180</t>
  </si>
  <si>
    <t>1 03 02260 01 0000 110</t>
  </si>
  <si>
    <t>1 05 03020 01 0000 110</t>
  </si>
  <si>
    <t>1 05 03010 01 0000 110</t>
  </si>
  <si>
    <t>1 05 03000 01 0000 110</t>
  </si>
  <si>
    <t xml:space="preserve">1 05 00000 00 0000 000 </t>
  </si>
  <si>
    <r>
      <t xml:space="preserve">Приложение </t>
    </r>
    <r>
      <rPr>
        <sz val="12"/>
        <rFont val="Times New Roman"/>
        <family val="1"/>
      </rPr>
      <t>к пояснительной записке</t>
    </r>
  </si>
  <si>
    <t>1 09  04053 13 0000 110</t>
  </si>
  <si>
    <t>1 09  00000 00 0000 000</t>
  </si>
  <si>
    <t>1 09  04000 00 0000 110</t>
  </si>
  <si>
    <t>1 09  04050 00 0000 110</t>
  </si>
  <si>
    <t>Земельный налог (по обязательствам, возникшим до 1 января 2006 года), мобилизуемый на территориях городских поселений</t>
  </si>
  <si>
    <t>1 13 02990 00 0000 130</t>
  </si>
  <si>
    <t>1 13 02995 13 0000 130</t>
  </si>
  <si>
    <t>1 17 01050 13 0000 180</t>
  </si>
  <si>
    <t>1 17 01000 00 0000 180</t>
  </si>
  <si>
    <t>Невыясненные поступления</t>
  </si>
  <si>
    <t>Невыясненные поступления, зачисляемые  в бюджеты городских поселений</t>
  </si>
  <si>
    <t>Дотации бюджетам бюджетной системы Российской Федерации</t>
  </si>
  <si>
    <t>1 16 00000 00 0000 000</t>
  </si>
  <si>
    <t>2 02 29999 00 0000 151</t>
  </si>
  <si>
    <t>2 02 29999 13 0000 151</t>
  </si>
  <si>
    <t>2 02 20000 00 0000 151</t>
  </si>
  <si>
    <t>2 02 10000 00 0000 151</t>
  </si>
  <si>
    <t>2 02 15001 00 0000 151</t>
  </si>
  <si>
    <t>2 02 15001 13 0000 151</t>
  </si>
  <si>
    <t>2 02 15002 00 0000 151</t>
  </si>
  <si>
    <t>2 02 15002 13 0000 151</t>
  </si>
  <si>
    <t>ДОХОДЫ ОТ ПРОДАЖИ МАТЕРИАЛЬНЫХ И НЕМАТЕРИАЛЬНЫХ АКТИВОВ</t>
  </si>
  <si>
    <t>НАЛОГИ НА ИМУЩЕСТВО</t>
  </si>
  <si>
    <t>НАЛОГИ НА ПРИБЫЛЬ, ДОХОДЫ</t>
  </si>
  <si>
    <t>Исполнение доходной части бюджета муниципального образования городского поселения "Печора" за 2018 год</t>
  </si>
  <si>
    <t>Бюджетные назначения на 2018 год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</si>
  <si>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</si>
  <si>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</si>
  <si>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</si>
  <si>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</si>
  <si>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2 02 25027 00 0000 151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</si>
  <si>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</si>
  <si>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2 02 25027 13 0000 151</t>
  </si>
  <si>
    <t>Субсидии бюджетам городских поселений на реализацию мероприятий государственной программы Российской Федерации "Доступная среда" на 2011 - 2020 годы</t>
  </si>
  <si>
    <t>2 02 25555 00 0000 151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</si>
  <si>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</si>
  <si>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</si>
  <si>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</si>
  <si>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</si>
  <si>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2 18 00000 00 0000 000</t>
  </si>
  <si>
    <t>2 18 05010 13 0000 180</t>
  </si>
  <si>
    <t>Доходы бюджетов городских поселений от возврата бюджетными учреждениями остатков субсидий прошлых лет</t>
  </si>
  <si>
    <t>2 18 05000 13 0000 180</t>
  </si>
  <si>
    <t>Доходы бюджетов городских поселений от возврата организациями остатков субсидий прошлых лет</t>
  </si>
  <si>
    <t>Доходы бюджетов бюджетной системы Российской Федерации от возврата организациями остатков субсидий прошлых лет</t>
  </si>
  <si>
    <t>2 18 00000 00 0000 180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</si>
</sst>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??_р_._-;_-@_-"/>
    <numFmt numFmtId="165" formatCode="0000"/>
    <numFmt numFmtId="166" formatCode="#,##0.0"/>
    <numFmt numFmtId="167" formatCode="#,##0.000"/>
  </numFmts>
  <fonts count="7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65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1" fontId="1" fillId="0" borderId="0" xfId="0" applyNumberFormat="1" applyFont="1" applyFill="1" applyBorder="1"/>
    <xf numFmtId="0" fontId="1" fillId="0" borderId="1" xfId="2" applyFont="1" applyFill="1" applyBorder="1" applyAlignment="1">
      <alignment horizontal="left" vertical="top" wrapText="1"/>
    </xf>
    <xf numFmtId="167" fontId="1" fillId="0" borderId="0" xfId="0" applyNumberFormat="1" applyFont="1" applyFill="1" applyBorder="1"/>
    <xf numFmtId="164" fontId="1" fillId="0" borderId="0" xfId="0" applyNumberFormat="1" applyFont="1" applyFill="1" applyAlignment="1">
      <alignment vertical="center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1" fontId="4" fillId="0" borderId="0" xfId="1" applyNumberFormat="1" applyFont="1" applyFill="1" applyBorder="1" applyAlignment="1">
      <alignment vertical="center"/>
    </xf>
    <xf numFmtId="167" fontId="4" fillId="0" borderId="0" xfId="1" applyNumberFormat="1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vertical="top" wrapText="1"/>
    </xf>
    <xf numFmtId="0" fontId="4" fillId="0" borderId="0" xfId="0" applyFont="1" applyFill="1" applyBorder="1"/>
    <xf numFmtId="0" fontId="1" fillId="0" borderId="0" xfId="0" applyNumberFormat="1" applyFont="1" applyFill="1" applyAlignment="1">
      <alignment vertical="center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vertical="top" wrapText="1"/>
    </xf>
    <xf numFmtId="49" fontId="1" fillId="2" borderId="1" xfId="2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0" fontId="1" fillId="2" borderId="0" xfId="0" applyFont="1" applyFill="1" applyBorder="1"/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7" fontId="1" fillId="0" borderId="2" xfId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right"/>
    </xf>
    <xf numFmtId="1" fontId="4" fillId="0" borderId="0" xfId="1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6" fontId="4" fillId="0" borderId="1" xfId="2" applyNumberFormat="1" applyFont="1" applyFill="1" applyBorder="1" applyAlignment="1">
      <alignment horizontal="center" vertical="top"/>
    </xf>
    <xf numFmtId="0" fontId="4" fillId="0" borderId="1" xfId="2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1" xfId="1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" fontId="4" fillId="0" borderId="0" xfId="1" applyNumberFormat="1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right" vertical="center"/>
    </xf>
    <xf numFmtId="167" fontId="1" fillId="0" borderId="3" xfId="0" applyNumberFormat="1" applyFont="1" applyFill="1" applyBorder="1" applyAlignment="1">
      <alignment horizontal="right" vertical="center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2"/>
  <sheetViews>
    <sheetView tabSelected="1" view="pageBreakPreview" topLeftCell="A63" zoomScaleSheetLayoutView="100" workbookViewId="0">
      <selection activeCell="D79" sqref="D79"/>
    </sheetView>
  </sheetViews>
  <sheetFormatPr defaultColWidth="9" defaultRowHeight="15.75" x14ac:dyDescent="0.25"/>
  <cols>
    <col min="1" max="1" width="25.5703125" style="1" customWidth="1"/>
    <col min="2" max="2" width="141.7109375" style="1" customWidth="1"/>
    <col min="3" max="3" width="12.5703125" style="8" customWidth="1"/>
    <col min="4" max="4" width="11.85546875" style="1" bestFit="1" customWidth="1"/>
    <col min="5" max="5" width="9" style="1" bestFit="1" customWidth="1"/>
    <col min="6" max="16384" width="9" style="1"/>
  </cols>
  <sheetData>
    <row r="1" spans="1:7" x14ac:dyDescent="0.25">
      <c r="B1" s="63" t="s">
        <v>166</v>
      </c>
      <c r="C1" s="63"/>
      <c r="D1" s="63"/>
      <c r="E1" s="63"/>
    </row>
    <row r="2" spans="1:7" x14ac:dyDescent="0.25">
      <c r="B2" s="41"/>
      <c r="C2" s="41"/>
      <c r="D2" s="41"/>
      <c r="E2" s="41"/>
    </row>
    <row r="3" spans="1:7" x14ac:dyDescent="0.25">
      <c r="C3" s="18"/>
      <c r="D3" s="9"/>
    </row>
    <row r="4" spans="1:7" x14ac:dyDescent="0.25">
      <c r="A4" s="62" t="s">
        <v>191</v>
      </c>
      <c r="B4" s="62"/>
      <c r="C4" s="62"/>
      <c r="D4" s="62"/>
      <c r="E4" s="62"/>
    </row>
    <row r="5" spans="1:7" x14ac:dyDescent="0.25">
      <c r="A5" s="42"/>
      <c r="B5" s="42"/>
      <c r="C5" s="14"/>
      <c r="D5" s="13"/>
    </row>
    <row r="6" spans="1:7" x14ac:dyDescent="0.25">
      <c r="A6" s="2"/>
      <c r="B6" s="3"/>
      <c r="D6" s="64" t="s">
        <v>59</v>
      </c>
      <c r="E6" s="64"/>
    </row>
    <row r="7" spans="1:7" ht="47.25" x14ac:dyDescent="0.25">
      <c r="A7" s="36" t="s">
        <v>105</v>
      </c>
      <c r="B7" s="37" t="s">
        <v>106</v>
      </c>
      <c r="C7" s="38" t="s">
        <v>192</v>
      </c>
      <c r="D7" s="39" t="s">
        <v>107</v>
      </c>
      <c r="E7" s="39" t="s">
        <v>108</v>
      </c>
    </row>
    <row r="8" spans="1:7" x14ac:dyDescent="0.25">
      <c r="A8" s="12"/>
      <c r="B8" s="19" t="s">
        <v>9</v>
      </c>
      <c r="C8" s="43">
        <f>C9+C79</f>
        <v>176752.69999999998</v>
      </c>
      <c r="D8" s="43">
        <f>D9+D79</f>
        <v>178457.39999999997</v>
      </c>
      <c r="E8" s="46">
        <f>D8/C8*100</f>
        <v>100.96445485698378</v>
      </c>
    </row>
    <row r="9" spans="1:7" x14ac:dyDescent="0.25">
      <c r="A9" s="51" t="s">
        <v>109</v>
      </c>
      <c r="B9" s="19" t="s">
        <v>11</v>
      </c>
      <c r="C9" s="43">
        <f>C10+C22+C16+C26+C34+C42+C59+C66+C50+C38+C74</f>
        <v>145074.4</v>
      </c>
      <c r="D9" s="43">
        <f>D10+D22+D16+D26+D34+D42+D59+D66+D50+D38+D74</f>
        <v>146836.09999999998</v>
      </c>
      <c r="E9" s="46">
        <f>D9/C9*100</f>
        <v>101.21434243395112</v>
      </c>
    </row>
    <row r="10" spans="1:7" x14ac:dyDescent="0.25">
      <c r="A10" s="15" t="s">
        <v>110</v>
      </c>
      <c r="B10" s="16" t="s">
        <v>190</v>
      </c>
      <c r="C10" s="43">
        <f>C11</f>
        <v>104380</v>
      </c>
      <c r="D10" s="43">
        <f>D11</f>
        <v>105840.79999999999</v>
      </c>
      <c r="E10" s="46">
        <f t="shared" ref="E10:E77" si="0">D10/C10*100</f>
        <v>101.39950182027206</v>
      </c>
    </row>
    <row r="11" spans="1:7" x14ac:dyDescent="0.25">
      <c r="A11" s="10" t="s">
        <v>111</v>
      </c>
      <c r="B11" s="4" t="s">
        <v>0</v>
      </c>
      <c r="C11" s="44">
        <f>C12+C13+C14+C15</f>
        <v>104380</v>
      </c>
      <c r="D11" s="44">
        <f>D12+D13+D14+D15</f>
        <v>105840.79999999999</v>
      </c>
      <c r="E11" s="44">
        <f t="shared" si="0"/>
        <v>101.39950182027206</v>
      </c>
      <c r="G11" s="6"/>
    </row>
    <row r="12" spans="1:7" ht="31.5" customHeight="1" x14ac:dyDescent="0.25">
      <c r="A12" s="10" t="s">
        <v>112</v>
      </c>
      <c r="B12" s="5" t="s">
        <v>92</v>
      </c>
      <c r="C12" s="44">
        <v>103400</v>
      </c>
      <c r="D12" s="44">
        <v>104797.2</v>
      </c>
      <c r="E12" s="44">
        <f t="shared" si="0"/>
        <v>101.35125725338492</v>
      </c>
      <c r="G12" s="6"/>
    </row>
    <row r="13" spans="1:7" ht="48.75" customHeight="1" x14ac:dyDescent="0.25">
      <c r="A13" s="10" t="s">
        <v>113</v>
      </c>
      <c r="B13" s="5" t="s">
        <v>95</v>
      </c>
      <c r="C13" s="44">
        <v>450</v>
      </c>
      <c r="D13" s="44">
        <v>501.2</v>
      </c>
      <c r="E13" s="44">
        <f t="shared" si="0"/>
        <v>111.37777777777778</v>
      </c>
      <c r="G13" s="6"/>
    </row>
    <row r="14" spans="1:7" ht="31.5" x14ac:dyDescent="0.25">
      <c r="A14" s="10" t="s">
        <v>114</v>
      </c>
      <c r="B14" s="5" t="s">
        <v>104</v>
      </c>
      <c r="C14" s="44">
        <v>530</v>
      </c>
      <c r="D14" s="44">
        <v>542.4</v>
      </c>
      <c r="E14" s="44">
        <f t="shared" si="0"/>
        <v>102.33962264150942</v>
      </c>
      <c r="G14" s="6"/>
    </row>
    <row r="15" spans="1:7" ht="47.25" hidden="1" x14ac:dyDescent="0.25">
      <c r="A15" s="10" t="s">
        <v>1</v>
      </c>
      <c r="B15" s="5" t="s">
        <v>33</v>
      </c>
      <c r="C15" s="44"/>
      <c r="D15" s="44"/>
      <c r="E15" s="44" t="e">
        <f t="shared" si="0"/>
        <v>#DIV/0!</v>
      </c>
      <c r="G15" s="6"/>
    </row>
    <row r="16" spans="1:7" x14ac:dyDescent="0.25">
      <c r="A16" s="15" t="s">
        <v>115</v>
      </c>
      <c r="B16" s="16" t="s">
        <v>49</v>
      </c>
      <c r="C16" s="43">
        <f>C17</f>
        <v>1164.4000000000001</v>
      </c>
      <c r="D16" s="43">
        <f>D17</f>
        <v>1258.1000000000004</v>
      </c>
      <c r="E16" s="46">
        <f t="shared" si="0"/>
        <v>108.04706286499488</v>
      </c>
      <c r="G16" s="6"/>
    </row>
    <row r="17" spans="1:7" x14ac:dyDescent="0.25">
      <c r="A17" s="10" t="s">
        <v>116</v>
      </c>
      <c r="B17" s="5" t="s">
        <v>50</v>
      </c>
      <c r="C17" s="44">
        <f>C20+C18+C19+C21</f>
        <v>1164.4000000000001</v>
      </c>
      <c r="D17" s="44">
        <f>D20+D18+D19+D21</f>
        <v>1258.1000000000004</v>
      </c>
      <c r="E17" s="44">
        <f t="shared" si="0"/>
        <v>108.04706286499488</v>
      </c>
      <c r="G17" s="6"/>
    </row>
    <row r="18" spans="1:7" ht="31.5" x14ac:dyDescent="0.25">
      <c r="A18" s="52" t="s">
        <v>117</v>
      </c>
      <c r="B18" s="5" t="s">
        <v>51</v>
      </c>
      <c r="C18" s="44">
        <v>434.3</v>
      </c>
      <c r="D18" s="44">
        <v>560.6</v>
      </c>
      <c r="E18" s="44">
        <f t="shared" si="0"/>
        <v>129.08128022104538</v>
      </c>
      <c r="G18" s="6"/>
    </row>
    <row r="19" spans="1:7" ht="47.25" x14ac:dyDescent="0.25">
      <c r="A19" s="52" t="s">
        <v>124</v>
      </c>
      <c r="B19" s="5" t="s">
        <v>52</v>
      </c>
      <c r="C19" s="44">
        <v>3.3</v>
      </c>
      <c r="D19" s="44">
        <v>5.4</v>
      </c>
      <c r="E19" s="44">
        <f t="shared" si="0"/>
        <v>163.63636363636365</v>
      </c>
      <c r="G19" s="6"/>
    </row>
    <row r="20" spans="1:7" ht="31.5" customHeight="1" x14ac:dyDescent="0.25">
      <c r="A20" s="52" t="s">
        <v>118</v>
      </c>
      <c r="B20" s="5" t="s">
        <v>71</v>
      </c>
      <c r="C20" s="44">
        <v>793.9</v>
      </c>
      <c r="D20" s="44">
        <v>817.7</v>
      </c>
      <c r="E20" s="44">
        <f t="shared" si="0"/>
        <v>102.99785867237688</v>
      </c>
      <c r="G20" s="6"/>
    </row>
    <row r="21" spans="1:7" ht="31.5" x14ac:dyDescent="0.25">
      <c r="A21" s="52" t="s">
        <v>161</v>
      </c>
      <c r="B21" s="5" t="s">
        <v>53</v>
      </c>
      <c r="C21" s="44">
        <v>-67.099999999999994</v>
      </c>
      <c r="D21" s="44">
        <v>-125.6</v>
      </c>
      <c r="E21" s="44">
        <f t="shared" si="0"/>
        <v>187.18330849478392</v>
      </c>
      <c r="G21" s="6"/>
    </row>
    <row r="22" spans="1:7" hidden="1" x14ac:dyDescent="0.25">
      <c r="A22" s="15" t="s">
        <v>165</v>
      </c>
      <c r="B22" s="19" t="s">
        <v>2</v>
      </c>
      <c r="C22" s="43">
        <f>C23</f>
        <v>0</v>
      </c>
      <c r="D22" s="43">
        <f>D23</f>
        <v>0</v>
      </c>
      <c r="E22" s="46"/>
    </row>
    <row r="23" spans="1:7" hidden="1" x14ac:dyDescent="0.25">
      <c r="A23" s="10" t="s">
        <v>164</v>
      </c>
      <c r="B23" s="4" t="s">
        <v>3</v>
      </c>
      <c r="C23" s="44">
        <f>C25+C24</f>
        <v>0</v>
      </c>
      <c r="D23" s="44">
        <f>D25+D24</f>
        <v>0</v>
      </c>
      <c r="E23" s="44"/>
    </row>
    <row r="24" spans="1:7" hidden="1" x14ac:dyDescent="0.25">
      <c r="A24" s="10" t="s">
        <v>163</v>
      </c>
      <c r="B24" s="4" t="s">
        <v>3</v>
      </c>
      <c r="C24" s="44"/>
      <c r="D24" s="44"/>
      <c r="E24" s="44"/>
    </row>
    <row r="25" spans="1:7" hidden="1" x14ac:dyDescent="0.25">
      <c r="A25" s="10" t="s">
        <v>162</v>
      </c>
      <c r="B25" s="4" t="s">
        <v>25</v>
      </c>
      <c r="C25" s="44"/>
      <c r="D25" s="44"/>
      <c r="E25" s="44"/>
      <c r="G25" s="6"/>
    </row>
    <row r="26" spans="1:7" x14ac:dyDescent="0.25">
      <c r="A26" s="15" t="s">
        <v>119</v>
      </c>
      <c r="B26" s="19" t="s">
        <v>189</v>
      </c>
      <c r="C26" s="43">
        <f>C27+C29</f>
        <v>31720</v>
      </c>
      <c r="D26" s="43">
        <f>D27+D29</f>
        <v>31896.699999999997</v>
      </c>
      <c r="E26" s="46">
        <f t="shared" si="0"/>
        <v>100.55706179066834</v>
      </c>
    </row>
    <row r="27" spans="1:7" x14ac:dyDescent="0.25">
      <c r="A27" s="11" t="s">
        <v>120</v>
      </c>
      <c r="B27" s="7" t="s">
        <v>4</v>
      </c>
      <c r="C27" s="44">
        <f>C28</f>
        <v>17400</v>
      </c>
      <c r="D27" s="44">
        <f>D28</f>
        <v>17567.599999999999</v>
      </c>
      <c r="E27" s="44">
        <f t="shared" si="0"/>
        <v>100.9632183908046</v>
      </c>
    </row>
    <row r="28" spans="1:7" ht="31.5" x14ac:dyDescent="0.25">
      <c r="A28" s="11" t="s">
        <v>121</v>
      </c>
      <c r="B28" s="7" t="s">
        <v>78</v>
      </c>
      <c r="C28" s="44">
        <v>17400</v>
      </c>
      <c r="D28" s="44">
        <v>17567.599999999999</v>
      </c>
      <c r="E28" s="44">
        <f t="shared" si="0"/>
        <v>100.9632183908046</v>
      </c>
    </row>
    <row r="29" spans="1:7" s="35" customFormat="1" x14ac:dyDescent="0.25">
      <c r="A29" s="33" t="s">
        <v>122</v>
      </c>
      <c r="B29" s="34" t="s">
        <v>5</v>
      </c>
      <c r="C29" s="47">
        <f>C30+C32</f>
        <v>14320</v>
      </c>
      <c r="D29" s="47">
        <f>D30+D32</f>
        <v>14329.1</v>
      </c>
      <c r="E29" s="44">
        <f t="shared" si="0"/>
        <v>100.06354748603353</v>
      </c>
    </row>
    <row r="30" spans="1:7" s="35" customFormat="1" x14ac:dyDescent="0.25">
      <c r="A30" s="33" t="s">
        <v>123</v>
      </c>
      <c r="B30" s="34" t="s">
        <v>79</v>
      </c>
      <c r="C30" s="47">
        <f>C31</f>
        <v>10920</v>
      </c>
      <c r="D30" s="47">
        <f>D31</f>
        <v>10955.6</v>
      </c>
      <c r="E30" s="44">
        <f t="shared" si="0"/>
        <v>100.32600732600734</v>
      </c>
    </row>
    <row r="31" spans="1:7" s="35" customFormat="1" x14ac:dyDescent="0.25">
      <c r="A31" s="33" t="s">
        <v>125</v>
      </c>
      <c r="B31" s="34" t="s">
        <v>80</v>
      </c>
      <c r="C31" s="47">
        <v>10920</v>
      </c>
      <c r="D31" s="47">
        <v>10955.6</v>
      </c>
      <c r="E31" s="44">
        <f t="shared" si="0"/>
        <v>100.32600732600734</v>
      </c>
    </row>
    <row r="32" spans="1:7" s="35" customFormat="1" x14ac:dyDescent="0.25">
      <c r="A32" s="33" t="s">
        <v>126</v>
      </c>
      <c r="B32" s="34" t="s">
        <v>81</v>
      </c>
      <c r="C32" s="47">
        <f>C33</f>
        <v>3400</v>
      </c>
      <c r="D32" s="47">
        <f>D33</f>
        <v>3373.5</v>
      </c>
      <c r="E32" s="44">
        <f t="shared" si="0"/>
        <v>99.220588235294116</v>
      </c>
    </row>
    <row r="33" spans="1:5" s="35" customFormat="1" x14ac:dyDescent="0.25">
      <c r="A33" s="33" t="s">
        <v>127</v>
      </c>
      <c r="B33" s="34" t="s">
        <v>82</v>
      </c>
      <c r="C33" s="47">
        <v>3400</v>
      </c>
      <c r="D33" s="47">
        <v>3373.5</v>
      </c>
      <c r="E33" s="44">
        <f t="shared" si="0"/>
        <v>99.220588235294116</v>
      </c>
    </row>
    <row r="34" spans="1:5" x14ac:dyDescent="0.25">
      <c r="A34" s="53" t="s">
        <v>128</v>
      </c>
      <c r="B34" s="54" t="s">
        <v>45</v>
      </c>
      <c r="C34" s="43">
        <f t="shared" ref="C34:D36" si="1">C35</f>
        <v>35</v>
      </c>
      <c r="D34" s="43">
        <f t="shared" si="1"/>
        <v>51.2</v>
      </c>
      <c r="E34" s="46">
        <f t="shared" si="0"/>
        <v>146.28571428571428</v>
      </c>
    </row>
    <row r="35" spans="1:5" x14ac:dyDescent="0.25">
      <c r="A35" s="10" t="s">
        <v>129</v>
      </c>
      <c r="B35" s="7" t="s">
        <v>46</v>
      </c>
      <c r="C35" s="44">
        <f t="shared" si="1"/>
        <v>35</v>
      </c>
      <c r="D35" s="44">
        <f t="shared" si="1"/>
        <v>51.2</v>
      </c>
      <c r="E35" s="44">
        <f t="shared" si="0"/>
        <v>146.28571428571428</v>
      </c>
    </row>
    <row r="36" spans="1:5" ht="31.5" x14ac:dyDescent="0.25">
      <c r="A36" s="10" t="s">
        <v>130</v>
      </c>
      <c r="B36" s="7" t="s">
        <v>47</v>
      </c>
      <c r="C36" s="44">
        <f t="shared" si="1"/>
        <v>35</v>
      </c>
      <c r="D36" s="44">
        <f t="shared" si="1"/>
        <v>51.2</v>
      </c>
      <c r="E36" s="44">
        <f t="shared" si="0"/>
        <v>146.28571428571428</v>
      </c>
    </row>
    <row r="37" spans="1:5" ht="34.5" customHeight="1" x14ac:dyDescent="0.25">
      <c r="A37" s="10" t="s">
        <v>131</v>
      </c>
      <c r="B37" s="7" t="s">
        <v>48</v>
      </c>
      <c r="C37" s="44">
        <v>35</v>
      </c>
      <c r="D37" s="44">
        <v>51.2</v>
      </c>
      <c r="E37" s="44">
        <f t="shared" si="0"/>
        <v>146.28571428571428</v>
      </c>
    </row>
    <row r="38" spans="1:5" hidden="1" x14ac:dyDescent="0.25">
      <c r="A38" s="20" t="s">
        <v>168</v>
      </c>
      <c r="B38" s="19" t="s">
        <v>22</v>
      </c>
      <c r="C38" s="43">
        <f t="shared" ref="C38:D40" si="2">C39</f>
        <v>0</v>
      </c>
      <c r="D38" s="43">
        <f t="shared" si="2"/>
        <v>0</v>
      </c>
      <c r="E38" s="46"/>
    </row>
    <row r="39" spans="1:5" hidden="1" x14ac:dyDescent="0.25">
      <c r="A39" s="10" t="s">
        <v>169</v>
      </c>
      <c r="B39" s="7" t="s">
        <v>23</v>
      </c>
      <c r="C39" s="44">
        <f t="shared" si="2"/>
        <v>0</v>
      </c>
      <c r="D39" s="44">
        <f t="shared" si="2"/>
        <v>0</v>
      </c>
      <c r="E39" s="44"/>
    </row>
    <row r="40" spans="1:5" hidden="1" x14ac:dyDescent="0.25">
      <c r="A40" s="10" t="s">
        <v>170</v>
      </c>
      <c r="B40" s="7" t="s">
        <v>24</v>
      </c>
      <c r="C40" s="44">
        <f t="shared" si="2"/>
        <v>0</v>
      </c>
      <c r="D40" s="44">
        <f t="shared" si="2"/>
        <v>0</v>
      </c>
      <c r="E40" s="44"/>
    </row>
    <row r="41" spans="1:5" hidden="1" x14ac:dyDescent="0.25">
      <c r="A41" s="10" t="s">
        <v>167</v>
      </c>
      <c r="B41" s="7" t="s">
        <v>171</v>
      </c>
      <c r="C41" s="44"/>
      <c r="D41" s="44"/>
      <c r="E41" s="44"/>
    </row>
    <row r="42" spans="1:5" ht="31.5" x14ac:dyDescent="0.25">
      <c r="A42" s="15" t="s">
        <v>132</v>
      </c>
      <c r="B42" s="19" t="s">
        <v>103</v>
      </c>
      <c r="C42" s="43">
        <f t="shared" ref="C42:D44" si="3">C43</f>
        <v>5857</v>
      </c>
      <c r="D42" s="43">
        <f t="shared" si="3"/>
        <v>5735.9</v>
      </c>
      <c r="E42" s="46">
        <f t="shared" si="0"/>
        <v>97.932388594843772</v>
      </c>
    </row>
    <row r="43" spans="1:5" ht="48" customHeight="1" x14ac:dyDescent="0.25">
      <c r="A43" s="10" t="s">
        <v>133</v>
      </c>
      <c r="B43" s="21" t="s">
        <v>20</v>
      </c>
      <c r="C43" s="44">
        <f>C44+C46+C48</f>
        <v>5857</v>
      </c>
      <c r="D43" s="44">
        <f>D44+D46+D48</f>
        <v>5735.9</v>
      </c>
      <c r="E43" s="44">
        <f t="shared" si="0"/>
        <v>97.932388594843772</v>
      </c>
    </row>
    <row r="44" spans="1:5" ht="31.5" customHeight="1" x14ac:dyDescent="0.25">
      <c r="A44" s="10" t="s">
        <v>134</v>
      </c>
      <c r="B44" s="21" t="s">
        <v>7</v>
      </c>
      <c r="C44" s="44">
        <f t="shared" si="3"/>
        <v>5400</v>
      </c>
      <c r="D44" s="44">
        <f t="shared" si="3"/>
        <v>5279.2</v>
      </c>
      <c r="E44" s="44">
        <f t="shared" si="0"/>
        <v>97.762962962962959</v>
      </c>
    </row>
    <row r="45" spans="1:5" ht="47.25" x14ac:dyDescent="0.25">
      <c r="A45" s="10" t="s">
        <v>135</v>
      </c>
      <c r="B45" s="21" t="s">
        <v>77</v>
      </c>
      <c r="C45" s="44">
        <v>5400</v>
      </c>
      <c r="D45" s="44">
        <v>5279.2</v>
      </c>
      <c r="E45" s="44">
        <f t="shared" si="0"/>
        <v>97.762962962962959</v>
      </c>
    </row>
    <row r="46" spans="1:5" ht="47.25" x14ac:dyDescent="0.25">
      <c r="A46" s="10" t="s">
        <v>136</v>
      </c>
      <c r="B46" s="21" t="s">
        <v>60</v>
      </c>
      <c r="C46" s="44">
        <f>C47</f>
        <v>1</v>
      </c>
      <c r="D46" s="44">
        <f>D47</f>
        <v>0.8</v>
      </c>
      <c r="E46" s="44">
        <f t="shared" si="0"/>
        <v>80</v>
      </c>
    </row>
    <row r="47" spans="1:5" ht="31.5" x14ac:dyDescent="0.25">
      <c r="A47" s="10" t="s">
        <v>137</v>
      </c>
      <c r="B47" s="21" t="s">
        <v>76</v>
      </c>
      <c r="C47" s="44">
        <v>1</v>
      </c>
      <c r="D47" s="44">
        <v>0.8</v>
      </c>
      <c r="E47" s="44">
        <f t="shared" si="0"/>
        <v>80</v>
      </c>
    </row>
    <row r="48" spans="1:5" x14ac:dyDescent="0.25">
      <c r="A48" s="10" t="s">
        <v>193</v>
      </c>
      <c r="B48" s="21" t="s">
        <v>194</v>
      </c>
      <c r="C48" s="44">
        <f>C49</f>
        <v>456</v>
      </c>
      <c r="D48" s="44">
        <f>D49</f>
        <v>455.9</v>
      </c>
      <c r="E48" s="44">
        <f t="shared" si="0"/>
        <v>99.978070175438589</v>
      </c>
    </row>
    <row r="49" spans="1:5" x14ac:dyDescent="0.25">
      <c r="A49" s="10" t="s">
        <v>195</v>
      </c>
      <c r="B49" s="21" t="s">
        <v>196</v>
      </c>
      <c r="C49" s="44">
        <v>456</v>
      </c>
      <c r="D49" s="44">
        <v>455.9</v>
      </c>
      <c r="E49" s="44">
        <f t="shared" si="0"/>
        <v>99.978070175438589</v>
      </c>
    </row>
    <row r="50" spans="1:5" x14ac:dyDescent="0.25">
      <c r="A50" s="20" t="s">
        <v>138</v>
      </c>
      <c r="B50" s="19" t="s">
        <v>26</v>
      </c>
      <c r="C50" s="43">
        <f>C51+C54</f>
        <v>164</v>
      </c>
      <c r="D50" s="43">
        <f>D51+D54</f>
        <v>163.80000000000001</v>
      </c>
      <c r="E50" s="46">
        <f t="shared" si="0"/>
        <v>99.878048780487816</v>
      </c>
    </row>
    <row r="51" spans="1:5" hidden="1" x14ac:dyDescent="0.25">
      <c r="A51" s="10" t="s">
        <v>31</v>
      </c>
      <c r="B51" s="21" t="s">
        <v>27</v>
      </c>
      <c r="C51" s="44">
        <f>C52</f>
        <v>0</v>
      </c>
      <c r="D51" s="44">
        <f>D52</f>
        <v>0</v>
      </c>
      <c r="E51" s="44" t="e">
        <f t="shared" si="0"/>
        <v>#DIV/0!</v>
      </c>
    </row>
    <row r="52" spans="1:5" hidden="1" x14ac:dyDescent="0.25">
      <c r="A52" s="10" t="s">
        <v>32</v>
      </c>
      <c r="B52" s="21" t="s">
        <v>28</v>
      </c>
      <c r="C52" s="44">
        <f>C53</f>
        <v>0</v>
      </c>
      <c r="D52" s="44">
        <f>D53</f>
        <v>0</v>
      </c>
      <c r="E52" s="44" t="e">
        <f t="shared" si="0"/>
        <v>#DIV/0!</v>
      </c>
    </row>
    <row r="53" spans="1:5" hidden="1" x14ac:dyDescent="0.25">
      <c r="A53" s="10" t="s">
        <v>90</v>
      </c>
      <c r="B53" s="21" t="s">
        <v>91</v>
      </c>
      <c r="C53" s="44"/>
      <c r="D53" s="44"/>
      <c r="E53" s="44" t="e">
        <f t="shared" si="0"/>
        <v>#DIV/0!</v>
      </c>
    </row>
    <row r="54" spans="1:5" x14ac:dyDescent="0.25">
      <c r="A54" s="10" t="s">
        <v>139</v>
      </c>
      <c r="B54" s="21" t="s">
        <v>29</v>
      </c>
      <c r="C54" s="44">
        <f>C57+C55</f>
        <v>164</v>
      </c>
      <c r="D54" s="44">
        <f>D57+D55</f>
        <v>163.80000000000001</v>
      </c>
      <c r="E54" s="44">
        <f t="shared" si="0"/>
        <v>99.878048780487816</v>
      </c>
    </row>
    <row r="55" spans="1:5" hidden="1" x14ac:dyDescent="0.25">
      <c r="A55" s="10" t="s">
        <v>140</v>
      </c>
      <c r="B55" s="21" t="s">
        <v>44</v>
      </c>
      <c r="C55" s="44">
        <f>C56</f>
        <v>0</v>
      </c>
      <c r="D55" s="44">
        <f>D56</f>
        <v>0</v>
      </c>
      <c r="E55" s="44" t="e">
        <f t="shared" si="0"/>
        <v>#DIV/0!</v>
      </c>
    </row>
    <row r="56" spans="1:5" hidden="1" x14ac:dyDescent="0.25">
      <c r="A56" s="10" t="s">
        <v>141</v>
      </c>
      <c r="B56" s="21" t="s">
        <v>75</v>
      </c>
      <c r="C56" s="44"/>
      <c r="D56" s="44"/>
      <c r="E56" s="44" t="e">
        <f t="shared" si="0"/>
        <v>#DIV/0!</v>
      </c>
    </row>
    <row r="57" spans="1:5" x14ac:dyDescent="0.25">
      <c r="A57" s="10" t="s">
        <v>172</v>
      </c>
      <c r="B57" s="21" t="s">
        <v>30</v>
      </c>
      <c r="C57" s="44">
        <f>C58</f>
        <v>164</v>
      </c>
      <c r="D57" s="44">
        <f>D58</f>
        <v>163.80000000000001</v>
      </c>
      <c r="E57" s="44">
        <f t="shared" si="0"/>
        <v>99.878048780487816</v>
      </c>
    </row>
    <row r="58" spans="1:5" x14ac:dyDescent="0.25">
      <c r="A58" s="10" t="s">
        <v>173</v>
      </c>
      <c r="B58" s="21" t="s">
        <v>89</v>
      </c>
      <c r="C58" s="44">
        <v>164</v>
      </c>
      <c r="D58" s="44">
        <v>163.80000000000001</v>
      </c>
      <c r="E58" s="44">
        <f t="shared" si="0"/>
        <v>99.878048780487816</v>
      </c>
    </row>
    <row r="59" spans="1:5" x14ac:dyDescent="0.25">
      <c r="A59" s="15" t="s">
        <v>142</v>
      </c>
      <c r="B59" s="19" t="s">
        <v>188</v>
      </c>
      <c r="C59" s="43">
        <f>C63+C60</f>
        <v>450</v>
      </c>
      <c r="D59" s="43">
        <f>D63+D60</f>
        <v>455.7</v>
      </c>
      <c r="E59" s="46">
        <f t="shared" si="0"/>
        <v>101.26666666666667</v>
      </c>
    </row>
    <row r="60" spans="1:5" ht="32.25" hidden="1" customHeight="1" x14ac:dyDescent="0.25">
      <c r="A60" s="10" t="s">
        <v>143</v>
      </c>
      <c r="B60" s="4" t="s">
        <v>62</v>
      </c>
      <c r="C60" s="44">
        <f>C61</f>
        <v>0</v>
      </c>
      <c r="D60" s="44">
        <f>D61</f>
        <v>0</v>
      </c>
      <c r="E60" s="44" t="e">
        <f t="shared" si="0"/>
        <v>#DIV/0!</v>
      </c>
    </row>
    <row r="61" spans="1:5" ht="47.25" hidden="1" customHeight="1" x14ac:dyDescent="0.25">
      <c r="A61" s="10" t="s">
        <v>144</v>
      </c>
      <c r="B61" s="4" t="s">
        <v>74</v>
      </c>
      <c r="C61" s="44">
        <f>C62</f>
        <v>0</v>
      </c>
      <c r="D61" s="44">
        <f>D62</f>
        <v>0</v>
      </c>
      <c r="E61" s="44" t="e">
        <f t="shared" si="0"/>
        <v>#DIV/0!</v>
      </c>
    </row>
    <row r="62" spans="1:5" ht="48.75" hidden="1" customHeight="1" x14ac:dyDescent="0.25">
      <c r="A62" s="10" t="s">
        <v>145</v>
      </c>
      <c r="B62" s="4" t="s">
        <v>73</v>
      </c>
      <c r="C62" s="44">
        <v>0</v>
      </c>
      <c r="D62" s="44"/>
      <c r="E62" s="44" t="e">
        <f t="shared" si="0"/>
        <v>#DIV/0!</v>
      </c>
    </row>
    <row r="63" spans="1:5" x14ac:dyDescent="0.25">
      <c r="A63" s="52" t="s">
        <v>146</v>
      </c>
      <c r="B63" s="21" t="s">
        <v>61</v>
      </c>
      <c r="C63" s="44">
        <f t="shared" ref="C63:D64" si="4">C64</f>
        <v>450</v>
      </c>
      <c r="D63" s="44">
        <f t="shared" si="4"/>
        <v>455.7</v>
      </c>
      <c r="E63" s="44">
        <f t="shared" si="0"/>
        <v>101.26666666666667</v>
      </c>
    </row>
    <row r="64" spans="1:5" x14ac:dyDescent="0.25">
      <c r="A64" s="52" t="s">
        <v>147</v>
      </c>
      <c r="B64" s="21" t="s">
        <v>10</v>
      </c>
      <c r="C64" s="44">
        <f t="shared" si="4"/>
        <v>450</v>
      </c>
      <c r="D64" s="44">
        <f t="shared" si="4"/>
        <v>455.7</v>
      </c>
      <c r="E64" s="44">
        <f t="shared" si="0"/>
        <v>101.26666666666667</v>
      </c>
    </row>
    <row r="65" spans="1:5" ht="31.5" x14ac:dyDescent="0.25">
      <c r="A65" s="52" t="s">
        <v>148</v>
      </c>
      <c r="B65" s="21" t="s">
        <v>72</v>
      </c>
      <c r="C65" s="44">
        <v>450</v>
      </c>
      <c r="D65" s="44">
        <v>455.7</v>
      </c>
      <c r="E65" s="44">
        <f t="shared" si="0"/>
        <v>101.26666666666667</v>
      </c>
    </row>
    <row r="66" spans="1:5" x14ac:dyDescent="0.25">
      <c r="A66" s="15" t="s">
        <v>179</v>
      </c>
      <c r="B66" s="19" t="s">
        <v>34</v>
      </c>
      <c r="C66" s="43">
        <f>C67+C72+C70</f>
        <v>508</v>
      </c>
      <c r="D66" s="43">
        <f>D67+D72+D70</f>
        <v>618</v>
      </c>
      <c r="E66" s="46">
        <f t="shared" si="0"/>
        <v>121.65354330708662</v>
      </c>
    </row>
    <row r="67" spans="1:5" hidden="1" x14ac:dyDescent="0.25">
      <c r="A67" s="52" t="s">
        <v>35</v>
      </c>
      <c r="B67" s="21" t="s">
        <v>36</v>
      </c>
      <c r="C67" s="44">
        <f t="shared" ref="C67:D68" si="5">C68</f>
        <v>0</v>
      </c>
      <c r="D67" s="44">
        <f t="shared" si="5"/>
        <v>0</v>
      </c>
      <c r="E67" s="44" t="e">
        <f t="shared" si="0"/>
        <v>#DIV/0!</v>
      </c>
    </row>
    <row r="68" spans="1:5" ht="31.5" hidden="1" x14ac:dyDescent="0.25">
      <c r="A68" s="52" t="s">
        <v>37</v>
      </c>
      <c r="B68" s="21" t="s">
        <v>38</v>
      </c>
      <c r="C68" s="44">
        <f t="shared" si="5"/>
        <v>0</v>
      </c>
      <c r="D68" s="44">
        <f t="shared" si="5"/>
        <v>0</v>
      </c>
      <c r="E68" s="44" t="e">
        <f t="shared" si="0"/>
        <v>#DIV/0!</v>
      </c>
    </row>
    <row r="69" spans="1:5" ht="31.5" hidden="1" x14ac:dyDescent="0.25">
      <c r="A69" s="52" t="s">
        <v>39</v>
      </c>
      <c r="B69" s="21" t="s">
        <v>40</v>
      </c>
      <c r="C69" s="44"/>
      <c r="D69" s="44"/>
      <c r="E69" s="44" t="e">
        <f t="shared" si="0"/>
        <v>#DIV/0!</v>
      </c>
    </row>
    <row r="70" spans="1:5" ht="31.5" x14ac:dyDescent="0.25">
      <c r="A70" s="52" t="s">
        <v>149</v>
      </c>
      <c r="B70" s="21" t="s">
        <v>101</v>
      </c>
      <c r="C70" s="44">
        <f>C71</f>
        <v>3</v>
      </c>
      <c r="D70" s="44">
        <f>D71</f>
        <v>3</v>
      </c>
      <c r="E70" s="44">
        <f t="shared" si="0"/>
        <v>100</v>
      </c>
    </row>
    <row r="71" spans="1:5" ht="31.5" x14ac:dyDescent="0.25">
      <c r="A71" s="52" t="s">
        <v>150</v>
      </c>
      <c r="B71" s="21" t="s">
        <v>102</v>
      </c>
      <c r="C71" s="44">
        <v>3</v>
      </c>
      <c r="D71" s="44">
        <v>3</v>
      </c>
      <c r="E71" s="44">
        <f t="shared" si="0"/>
        <v>100</v>
      </c>
    </row>
    <row r="72" spans="1:5" x14ac:dyDescent="0.25">
      <c r="A72" s="52" t="s">
        <v>151</v>
      </c>
      <c r="B72" s="21" t="s">
        <v>99</v>
      </c>
      <c r="C72" s="44">
        <f>C73</f>
        <v>505</v>
      </c>
      <c r="D72" s="44">
        <f>D73</f>
        <v>615</v>
      </c>
      <c r="E72" s="44">
        <f t="shared" si="0"/>
        <v>121.78217821782178</v>
      </c>
    </row>
    <row r="73" spans="1:5" x14ac:dyDescent="0.25">
      <c r="A73" s="52" t="s">
        <v>152</v>
      </c>
      <c r="B73" s="21" t="s">
        <v>100</v>
      </c>
      <c r="C73" s="44">
        <v>505</v>
      </c>
      <c r="D73" s="44">
        <v>615</v>
      </c>
      <c r="E73" s="44">
        <f t="shared" si="0"/>
        <v>121.78217821782178</v>
      </c>
    </row>
    <row r="74" spans="1:5" s="17" customFormat="1" x14ac:dyDescent="0.25">
      <c r="A74" s="55" t="s">
        <v>153</v>
      </c>
      <c r="B74" s="40" t="s">
        <v>96</v>
      </c>
      <c r="C74" s="43">
        <f>C77+C75</f>
        <v>796</v>
      </c>
      <c r="D74" s="43">
        <f>D77+D75</f>
        <v>815.9</v>
      </c>
      <c r="E74" s="46">
        <f t="shared" si="0"/>
        <v>102.49999999999999</v>
      </c>
    </row>
    <row r="75" spans="1:5" s="17" customFormat="1" hidden="1" x14ac:dyDescent="0.25">
      <c r="A75" s="56" t="s">
        <v>175</v>
      </c>
      <c r="B75" s="45" t="s">
        <v>176</v>
      </c>
      <c r="C75" s="48">
        <f>C76</f>
        <v>0</v>
      </c>
      <c r="D75" s="48">
        <f>D76</f>
        <v>0</v>
      </c>
      <c r="E75" s="48"/>
    </row>
    <row r="76" spans="1:5" s="17" customFormat="1" hidden="1" x14ac:dyDescent="0.25">
      <c r="A76" s="56" t="s">
        <v>174</v>
      </c>
      <c r="B76" s="45" t="s">
        <v>177</v>
      </c>
      <c r="C76" s="48"/>
      <c r="D76" s="48"/>
      <c r="E76" s="48"/>
    </row>
    <row r="77" spans="1:5" x14ac:dyDescent="0.25">
      <c r="A77" s="52" t="s">
        <v>154</v>
      </c>
      <c r="B77" s="21" t="s">
        <v>97</v>
      </c>
      <c r="C77" s="44">
        <f>C78</f>
        <v>796</v>
      </c>
      <c r="D77" s="44">
        <f>D78</f>
        <v>815.9</v>
      </c>
      <c r="E77" s="44">
        <f t="shared" si="0"/>
        <v>102.49999999999999</v>
      </c>
    </row>
    <row r="78" spans="1:5" x14ac:dyDescent="0.25">
      <c r="A78" s="52" t="s">
        <v>155</v>
      </c>
      <c r="B78" s="21" t="s">
        <v>98</v>
      </c>
      <c r="C78" s="44">
        <v>796</v>
      </c>
      <c r="D78" s="44">
        <v>815.9</v>
      </c>
      <c r="E78" s="44">
        <f t="shared" ref="E78:E111" si="6">D78/C78*100</f>
        <v>102.49999999999999</v>
      </c>
    </row>
    <row r="79" spans="1:5" x14ac:dyDescent="0.25">
      <c r="A79" s="51" t="s">
        <v>156</v>
      </c>
      <c r="B79" s="19" t="s">
        <v>6</v>
      </c>
      <c r="C79" s="43">
        <f>C80+C103+C110+C106</f>
        <v>31678.3</v>
      </c>
      <c r="D79" s="43">
        <f>D80+D103+D110+D106</f>
        <v>31621.300000000003</v>
      </c>
      <c r="E79" s="46">
        <f t="shared" si="6"/>
        <v>99.820066102032001</v>
      </c>
    </row>
    <row r="80" spans="1:5" ht="16.5" customHeight="1" x14ac:dyDescent="0.25">
      <c r="A80" s="15" t="s">
        <v>157</v>
      </c>
      <c r="B80" s="16" t="s">
        <v>70</v>
      </c>
      <c r="C80" s="43">
        <f>C81+C86+C96+C93</f>
        <v>31678.3</v>
      </c>
      <c r="D80" s="43">
        <f>D81+D86+D96+D93</f>
        <v>31621.100000000002</v>
      </c>
      <c r="E80" s="46">
        <f t="shared" si="6"/>
        <v>99.819434755021589</v>
      </c>
    </row>
    <row r="81" spans="1:5" s="17" customFormat="1" x14ac:dyDescent="0.25">
      <c r="A81" s="15" t="s">
        <v>183</v>
      </c>
      <c r="B81" s="19" t="s">
        <v>178</v>
      </c>
      <c r="C81" s="43">
        <f>C82+C84</f>
        <v>11179.7</v>
      </c>
      <c r="D81" s="43">
        <f>D82+D84</f>
        <v>11179.7</v>
      </c>
      <c r="E81" s="46">
        <f t="shared" si="6"/>
        <v>100</v>
      </c>
    </row>
    <row r="82" spans="1:5" x14ac:dyDescent="0.25">
      <c r="A82" s="10" t="s">
        <v>184</v>
      </c>
      <c r="B82" s="4" t="s">
        <v>93</v>
      </c>
      <c r="C82" s="44">
        <f>C83</f>
        <v>1226.7</v>
      </c>
      <c r="D82" s="44">
        <f>D83</f>
        <v>1226.7</v>
      </c>
      <c r="E82" s="44">
        <f t="shared" si="6"/>
        <v>100</v>
      </c>
    </row>
    <row r="83" spans="1:5" x14ac:dyDescent="0.25">
      <c r="A83" s="22" t="s">
        <v>185</v>
      </c>
      <c r="B83" s="23" t="s">
        <v>69</v>
      </c>
      <c r="C83" s="44">
        <v>1226.7</v>
      </c>
      <c r="D83" s="44">
        <v>1226.7</v>
      </c>
      <c r="E83" s="44">
        <f t="shared" si="6"/>
        <v>100</v>
      </c>
    </row>
    <row r="84" spans="1:5" x14ac:dyDescent="0.25">
      <c r="A84" s="12" t="s">
        <v>186</v>
      </c>
      <c r="B84" s="24" t="s">
        <v>8</v>
      </c>
      <c r="C84" s="44">
        <f>C85</f>
        <v>9953</v>
      </c>
      <c r="D84" s="44">
        <f>D85</f>
        <v>9953</v>
      </c>
      <c r="E84" s="44">
        <f t="shared" si="6"/>
        <v>100</v>
      </c>
    </row>
    <row r="85" spans="1:5" x14ac:dyDescent="0.25">
      <c r="A85" s="12" t="s">
        <v>187</v>
      </c>
      <c r="B85" s="24" t="s">
        <v>88</v>
      </c>
      <c r="C85" s="44">
        <v>9953</v>
      </c>
      <c r="D85" s="44">
        <v>9953</v>
      </c>
      <c r="E85" s="44">
        <f t="shared" si="6"/>
        <v>100</v>
      </c>
    </row>
    <row r="86" spans="1:5" s="17" customFormat="1" x14ac:dyDescent="0.25">
      <c r="A86" s="25" t="s">
        <v>182</v>
      </c>
      <c r="B86" s="16" t="s">
        <v>54</v>
      </c>
      <c r="C86" s="43">
        <f>C89+C91+C87</f>
        <v>20498.599999999999</v>
      </c>
      <c r="D86" s="43">
        <f>D89+D91+D87</f>
        <v>20441.400000000001</v>
      </c>
      <c r="E86" s="46">
        <f t="shared" si="6"/>
        <v>99.720956553130463</v>
      </c>
    </row>
    <row r="87" spans="1:5" s="17" customFormat="1" ht="15" customHeight="1" x14ac:dyDescent="0.25">
      <c r="A87" s="57" t="s">
        <v>197</v>
      </c>
      <c r="B87" s="58" t="s">
        <v>198</v>
      </c>
      <c r="C87" s="48">
        <f>C88</f>
        <v>275</v>
      </c>
      <c r="D87" s="48">
        <f>D88</f>
        <v>275</v>
      </c>
      <c r="E87" s="44">
        <f t="shared" si="6"/>
        <v>100</v>
      </c>
    </row>
    <row r="88" spans="1:5" s="17" customFormat="1" ht="31.5" x14ac:dyDescent="0.25">
      <c r="A88" s="57" t="s">
        <v>199</v>
      </c>
      <c r="B88" s="58" t="s">
        <v>200</v>
      </c>
      <c r="C88" s="48">
        <v>275</v>
      </c>
      <c r="D88" s="48">
        <v>275</v>
      </c>
      <c r="E88" s="44">
        <f t="shared" si="6"/>
        <v>100</v>
      </c>
    </row>
    <row r="89" spans="1:5" ht="31.5" x14ac:dyDescent="0.25">
      <c r="A89" s="57" t="s">
        <v>201</v>
      </c>
      <c r="B89" s="58" t="s">
        <v>202</v>
      </c>
      <c r="C89" s="44">
        <f>C90</f>
        <v>6172.8</v>
      </c>
      <c r="D89" s="44">
        <f>D90</f>
        <v>6172.8</v>
      </c>
      <c r="E89" s="44">
        <f t="shared" si="6"/>
        <v>100</v>
      </c>
    </row>
    <row r="90" spans="1:5" ht="31.5" x14ac:dyDescent="0.25">
      <c r="A90" s="57" t="s">
        <v>203</v>
      </c>
      <c r="B90" s="58" t="s">
        <v>204</v>
      </c>
      <c r="C90" s="44">
        <v>6172.8</v>
      </c>
      <c r="D90" s="44">
        <v>6172.8</v>
      </c>
      <c r="E90" s="44">
        <f t="shared" si="6"/>
        <v>100</v>
      </c>
    </row>
    <row r="91" spans="1:5" x14ac:dyDescent="0.25">
      <c r="A91" s="26" t="s">
        <v>180</v>
      </c>
      <c r="B91" s="27" t="s">
        <v>21</v>
      </c>
      <c r="C91" s="44">
        <f>C92</f>
        <v>14050.8</v>
      </c>
      <c r="D91" s="44">
        <f>D92</f>
        <v>13993.6</v>
      </c>
      <c r="E91" s="44">
        <f t="shared" si="6"/>
        <v>99.592905742021813</v>
      </c>
    </row>
    <row r="92" spans="1:5" x14ac:dyDescent="0.25">
      <c r="A92" s="26" t="s">
        <v>181</v>
      </c>
      <c r="B92" s="27" t="s">
        <v>68</v>
      </c>
      <c r="C92" s="44">
        <v>14050.8</v>
      </c>
      <c r="D92" s="44">
        <v>13993.6</v>
      </c>
      <c r="E92" s="44">
        <f t="shared" si="6"/>
        <v>99.592905742021813</v>
      </c>
    </row>
    <row r="93" spans="1:5" ht="31.5" hidden="1" x14ac:dyDescent="0.25">
      <c r="A93" s="30" t="s">
        <v>55</v>
      </c>
      <c r="B93" s="32" t="s">
        <v>56</v>
      </c>
      <c r="C93" s="43">
        <f>C94</f>
        <v>0</v>
      </c>
      <c r="D93" s="43">
        <f>D94</f>
        <v>0</v>
      </c>
      <c r="E93" s="44" t="e">
        <f t="shared" si="6"/>
        <v>#DIV/0!</v>
      </c>
    </row>
    <row r="94" spans="1:5" ht="31.5" hidden="1" x14ac:dyDescent="0.25">
      <c r="A94" s="26" t="s">
        <v>57</v>
      </c>
      <c r="B94" s="27" t="s">
        <v>58</v>
      </c>
      <c r="C94" s="44">
        <f>C95</f>
        <v>0</v>
      </c>
      <c r="D94" s="44">
        <f>D95</f>
        <v>0</v>
      </c>
      <c r="E94" s="44" t="e">
        <f t="shared" si="6"/>
        <v>#DIV/0!</v>
      </c>
    </row>
    <row r="95" spans="1:5" ht="31.5" hidden="1" x14ac:dyDescent="0.25">
      <c r="A95" s="26" t="s">
        <v>67</v>
      </c>
      <c r="B95" s="27" t="s">
        <v>66</v>
      </c>
      <c r="C95" s="44">
        <v>0</v>
      </c>
      <c r="D95" s="44"/>
      <c r="E95" s="44" t="e">
        <f t="shared" si="6"/>
        <v>#DIV/0!</v>
      </c>
    </row>
    <row r="96" spans="1:5" ht="31.5" hidden="1" x14ac:dyDescent="0.25">
      <c r="A96" s="25" t="s">
        <v>15</v>
      </c>
      <c r="B96" s="28" t="s">
        <v>12</v>
      </c>
      <c r="C96" s="43">
        <f>C97+C101+C99</f>
        <v>0</v>
      </c>
      <c r="D96" s="43">
        <f>D97+D101+D99</f>
        <v>0</v>
      </c>
      <c r="E96" s="44" t="e">
        <f t="shared" si="6"/>
        <v>#DIV/0!</v>
      </c>
    </row>
    <row r="97" spans="1:5" ht="31.5" hidden="1" x14ac:dyDescent="0.25">
      <c r="A97" s="12" t="s">
        <v>16</v>
      </c>
      <c r="B97" s="24" t="s">
        <v>14</v>
      </c>
      <c r="C97" s="44">
        <f>C98</f>
        <v>0</v>
      </c>
      <c r="D97" s="44">
        <f>D98</f>
        <v>0</v>
      </c>
      <c r="E97" s="44" t="e">
        <f t="shared" si="6"/>
        <v>#DIV/0!</v>
      </c>
    </row>
    <row r="98" spans="1:5" ht="31.5" hidden="1" x14ac:dyDescent="0.25">
      <c r="A98" s="12" t="s">
        <v>17</v>
      </c>
      <c r="B98" s="24" t="s">
        <v>13</v>
      </c>
      <c r="C98" s="44"/>
      <c r="D98" s="44"/>
      <c r="E98" s="44" t="e">
        <f t="shared" si="6"/>
        <v>#DIV/0!</v>
      </c>
    </row>
    <row r="99" spans="1:5" ht="31.5" hidden="1" x14ac:dyDescent="0.25">
      <c r="A99" s="12" t="s">
        <v>63</v>
      </c>
      <c r="B99" s="24" t="s">
        <v>64</v>
      </c>
      <c r="C99" s="44">
        <f>C100</f>
        <v>0</v>
      </c>
      <c r="D99" s="44">
        <f>D100</f>
        <v>0</v>
      </c>
      <c r="E99" s="44" t="e">
        <f t="shared" si="6"/>
        <v>#DIV/0!</v>
      </c>
    </row>
    <row r="100" spans="1:5" ht="31.5" hidden="1" x14ac:dyDescent="0.25">
      <c r="A100" s="12" t="s">
        <v>94</v>
      </c>
      <c r="B100" s="24" t="s">
        <v>65</v>
      </c>
      <c r="C100" s="44">
        <v>0</v>
      </c>
      <c r="D100" s="44"/>
      <c r="E100" s="44" t="e">
        <f t="shared" si="6"/>
        <v>#DIV/0!</v>
      </c>
    </row>
    <row r="101" spans="1:5" ht="31.5" hidden="1" x14ac:dyDescent="0.25">
      <c r="A101" s="12" t="s">
        <v>18</v>
      </c>
      <c r="B101" s="24" t="s">
        <v>19</v>
      </c>
      <c r="C101" s="44">
        <f>C102</f>
        <v>0</v>
      </c>
      <c r="D101" s="44">
        <f>D102</f>
        <v>0</v>
      </c>
      <c r="E101" s="44" t="e">
        <f t="shared" si="6"/>
        <v>#DIV/0!</v>
      </c>
    </row>
    <row r="102" spans="1:5" ht="31.5" hidden="1" x14ac:dyDescent="0.25">
      <c r="A102" s="12" t="s">
        <v>83</v>
      </c>
      <c r="B102" s="24" t="s">
        <v>84</v>
      </c>
      <c r="C102" s="44">
        <v>0</v>
      </c>
      <c r="D102" s="44"/>
      <c r="E102" s="44" t="e">
        <f t="shared" si="6"/>
        <v>#DIV/0!</v>
      </c>
    </row>
    <row r="103" spans="1:5" hidden="1" x14ac:dyDescent="0.25">
      <c r="A103" s="25" t="s">
        <v>158</v>
      </c>
      <c r="B103" s="29" t="s">
        <v>41</v>
      </c>
      <c r="C103" s="43">
        <f>C104</f>
        <v>0</v>
      </c>
      <c r="D103" s="43">
        <f>D104</f>
        <v>0</v>
      </c>
      <c r="E103" s="46" t="e">
        <f t="shared" si="6"/>
        <v>#DIV/0!</v>
      </c>
    </row>
    <row r="104" spans="1:5" hidden="1" x14ac:dyDescent="0.25">
      <c r="A104" s="12" t="s">
        <v>159</v>
      </c>
      <c r="B104" s="23" t="s">
        <v>85</v>
      </c>
      <c r="C104" s="44">
        <f>C105</f>
        <v>0</v>
      </c>
      <c r="D104" s="44">
        <f>D105</f>
        <v>0</v>
      </c>
      <c r="E104" s="44" t="e">
        <f t="shared" si="6"/>
        <v>#DIV/0!</v>
      </c>
    </row>
    <row r="105" spans="1:5" hidden="1" x14ac:dyDescent="0.25">
      <c r="A105" s="12" t="s">
        <v>160</v>
      </c>
      <c r="B105" s="23" t="s">
        <v>85</v>
      </c>
      <c r="C105" s="44"/>
      <c r="D105" s="44"/>
      <c r="E105" s="44" t="e">
        <f t="shared" si="6"/>
        <v>#DIV/0!</v>
      </c>
    </row>
    <row r="106" spans="1:5" ht="47.25" x14ac:dyDescent="0.25">
      <c r="A106" s="60" t="s">
        <v>206</v>
      </c>
      <c r="B106" s="59" t="s">
        <v>205</v>
      </c>
      <c r="C106" s="46">
        <f t="shared" ref="C106:D108" si="7">C107</f>
        <v>0</v>
      </c>
      <c r="D106" s="46">
        <f t="shared" si="7"/>
        <v>0.2</v>
      </c>
      <c r="E106" s="46"/>
    </row>
    <row r="107" spans="1:5" x14ac:dyDescent="0.25">
      <c r="A107" s="57" t="s">
        <v>212</v>
      </c>
      <c r="B107" s="61" t="s">
        <v>211</v>
      </c>
      <c r="C107" s="44">
        <f t="shared" si="7"/>
        <v>0</v>
      </c>
      <c r="D107" s="44">
        <f t="shared" si="7"/>
        <v>0.2</v>
      </c>
      <c r="E107" s="44"/>
    </row>
    <row r="108" spans="1:5" x14ac:dyDescent="0.25">
      <c r="A108" s="12" t="s">
        <v>209</v>
      </c>
      <c r="B108" s="23" t="s">
        <v>210</v>
      </c>
      <c r="C108" s="44">
        <f t="shared" si="7"/>
        <v>0</v>
      </c>
      <c r="D108" s="44">
        <f t="shared" si="7"/>
        <v>0.2</v>
      </c>
      <c r="E108" s="44"/>
    </row>
    <row r="109" spans="1:5" x14ac:dyDescent="0.25">
      <c r="A109" s="12" t="s">
        <v>207</v>
      </c>
      <c r="B109" s="23" t="s">
        <v>208</v>
      </c>
      <c r="C109" s="44">
        <v>0</v>
      </c>
      <c r="D109" s="44">
        <v>0.2</v>
      </c>
      <c r="E109" s="44"/>
    </row>
    <row r="110" spans="1:5" s="17" customFormat="1" ht="31.5" hidden="1" x14ac:dyDescent="0.25">
      <c r="A110" s="30" t="s">
        <v>42</v>
      </c>
      <c r="B110" s="31" t="s">
        <v>43</v>
      </c>
      <c r="C110" s="49">
        <f>C111</f>
        <v>0</v>
      </c>
      <c r="D110" s="49">
        <f>D111</f>
        <v>0</v>
      </c>
      <c r="E110" s="44" t="e">
        <f t="shared" si="6"/>
        <v>#DIV/0!</v>
      </c>
    </row>
    <row r="111" spans="1:5" ht="31.5" hidden="1" x14ac:dyDescent="0.25">
      <c r="A111" s="26" t="s">
        <v>86</v>
      </c>
      <c r="B111" s="27" t="s">
        <v>87</v>
      </c>
      <c r="C111" s="50"/>
      <c r="D111" s="50"/>
      <c r="E111" s="44" t="e">
        <f t="shared" si="6"/>
        <v>#DIV/0!</v>
      </c>
    </row>
    <row r="112" spans="1:5" x14ac:dyDescent="0.25">
      <c r="C112" s="1"/>
    </row>
  </sheetData>
  <mergeCells count="3">
    <mergeCell ref="A4:E4"/>
    <mergeCell ref="B1:E1"/>
    <mergeCell ref="D6:E6"/>
  </mergeCells>
  <phoneticPr fontId="3" type="noConversion"/>
  <pageMargins left="0.70866141732283472" right="0.31496062992125984" top="0.74803149606299213" bottom="0.74803149606299213" header="0.31496062992125984" footer="0.31496062992125984"/>
  <pageSetup paperSize="9" scale="4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lastPrinted>2019-03-15T07:02:52Z</cp:lastPrinted>
  <dcterms:created xsi:type="dcterms:W3CDTF">1996-10-08T23:32:33Z</dcterms:created>
  <dcterms:modified xsi:type="dcterms:W3CDTF">2019-03-26T11:20:04Z</dcterms:modified>
</cp:coreProperties>
</file>